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07DD890C-EAD4-461D-B301-20E0A59CA8E1}" xr6:coauthVersionLast="47" xr6:coauthVersionMax="47" xr10:uidLastSave="{00000000-0000-0000-0000-000000000000}"/>
  <bookViews>
    <workbookView xWindow="-120" yWindow="-120" windowWidth="38640" windowHeight="21120" xr2:uid="{3CE27EFA-0D8B-4162-BA13-9760AEDC881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1" l="1"/>
  <c r="P123" i="1" s="1"/>
  <c r="I123" i="1"/>
  <c r="F123" i="1"/>
  <c r="I122" i="1"/>
  <c r="F122" i="1"/>
  <c r="L122" i="1" s="1"/>
  <c r="I121" i="1"/>
  <c r="F121" i="1"/>
  <c r="L121" i="1" s="1"/>
  <c r="L120" i="1"/>
  <c r="P120" i="1" s="1"/>
  <c r="I120" i="1"/>
  <c r="F120" i="1"/>
  <c r="I119" i="1"/>
  <c r="F119" i="1"/>
  <c r="L119" i="1" s="1"/>
  <c r="I118" i="1"/>
  <c r="F118" i="1"/>
  <c r="L118" i="1" s="1"/>
  <c r="L117" i="1"/>
  <c r="P117" i="1" s="1"/>
  <c r="I117" i="1"/>
  <c r="F117" i="1"/>
  <c r="I116" i="1"/>
  <c r="F116" i="1"/>
  <c r="L116" i="1" s="1"/>
  <c r="I115" i="1"/>
  <c r="F115" i="1"/>
  <c r="L115" i="1" s="1"/>
  <c r="L114" i="1"/>
  <c r="P114" i="1" s="1"/>
  <c r="I114" i="1"/>
  <c r="F114" i="1"/>
  <c r="I113" i="1"/>
  <c r="F113" i="1"/>
  <c r="L113" i="1" s="1"/>
  <c r="I112" i="1"/>
  <c r="F112" i="1"/>
  <c r="L112" i="1" s="1"/>
  <c r="L111" i="1"/>
  <c r="P111" i="1" s="1"/>
  <c r="I111" i="1"/>
  <c r="F111" i="1"/>
  <c r="I110" i="1"/>
  <c r="F110" i="1"/>
  <c r="L110" i="1" s="1"/>
  <c r="I109" i="1"/>
  <c r="F109" i="1"/>
  <c r="L109" i="1" s="1"/>
  <c r="L108" i="1"/>
  <c r="P108" i="1" s="1"/>
  <c r="I108" i="1"/>
  <c r="F108" i="1"/>
  <c r="I107" i="1"/>
  <c r="F107" i="1"/>
  <c r="L107" i="1" s="1"/>
  <c r="I106" i="1"/>
  <c r="F106" i="1"/>
  <c r="L106" i="1" s="1"/>
  <c r="L105" i="1"/>
  <c r="P105" i="1" s="1"/>
  <c r="I105" i="1"/>
  <c r="F105" i="1"/>
  <c r="I104" i="1"/>
  <c r="F104" i="1"/>
  <c r="L104" i="1" s="1"/>
  <c r="I103" i="1"/>
  <c r="F103" i="1"/>
  <c r="L103" i="1" s="1"/>
  <c r="L102" i="1"/>
  <c r="P102" i="1" s="1"/>
  <c r="I102" i="1"/>
  <c r="F102" i="1"/>
  <c r="I101" i="1"/>
  <c r="F101" i="1"/>
  <c r="L101" i="1" s="1"/>
  <c r="I100" i="1"/>
  <c r="F100" i="1"/>
  <c r="L100" i="1" s="1"/>
  <c r="L99" i="1"/>
  <c r="P99" i="1" s="1"/>
  <c r="I99" i="1"/>
  <c r="F99" i="1"/>
  <c r="I98" i="1"/>
  <c r="F98" i="1"/>
  <c r="L98" i="1" s="1"/>
  <c r="I97" i="1"/>
  <c r="F97" i="1"/>
  <c r="L97" i="1" s="1"/>
  <c r="L96" i="1"/>
  <c r="P96" i="1" s="1"/>
  <c r="I96" i="1"/>
  <c r="F96" i="1"/>
  <c r="I95" i="1"/>
  <c r="F95" i="1"/>
  <c r="L95" i="1" s="1"/>
  <c r="I94" i="1"/>
  <c r="F94" i="1"/>
  <c r="L94" i="1" s="1"/>
  <c r="L93" i="1"/>
  <c r="P93" i="1" s="1"/>
  <c r="I93" i="1"/>
  <c r="F93" i="1"/>
  <c r="I92" i="1"/>
  <c r="F92" i="1"/>
  <c r="L92" i="1" s="1"/>
  <c r="I91" i="1"/>
  <c r="F91" i="1"/>
  <c r="L91" i="1" s="1"/>
  <c r="L90" i="1"/>
  <c r="P90" i="1" s="1"/>
  <c r="I90" i="1"/>
  <c r="F90" i="1"/>
  <c r="I89" i="1"/>
  <c r="F89" i="1"/>
  <c r="L89" i="1" s="1"/>
  <c r="I88" i="1"/>
  <c r="F88" i="1"/>
  <c r="L88" i="1" s="1"/>
  <c r="L87" i="1"/>
  <c r="P87" i="1" s="1"/>
  <c r="I87" i="1"/>
  <c r="F87" i="1"/>
  <c r="I86" i="1"/>
  <c r="F86" i="1"/>
  <c r="L86" i="1" s="1"/>
  <c r="I85" i="1"/>
  <c r="F85" i="1"/>
  <c r="L85" i="1" s="1"/>
  <c r="L84" i="1"/>
  <c r="P84" i="1" s="1"/>
  <c r="I84" i="1"/>
  <c r="F84" i="1"/>
  <c r="I83" i="1"/>
  <c r="F83" i="1"/>
  <c r="L83" i="1" s="1"/>
  <c r="I82" i="1"/>
  <c r="F82" i="1"/>
  <c r="L82" i="1" s="1"/>
  <c r="L81" i="1"/>
  <c r="P81" i="1" s="1"/>
  <c r="I81" i="1"/>
  <c r="F81" i="1"/>
  <c r="I80" i="1"/>
  <c r="F80" i="1"/>
  <c r="L80" i="1" s="1"/>
  <c r="I79" i="1"/>
  <c r="F79" i="1"/>
  <c r="L79" i="1" s="1"/>
  <c r="L78" i="1"/>
  <c r="P78" i="1" s="1"/>
  <c r="I78" i="1"/>
  <c r="F78" i="1"/>
  <c r="I77" i="1"/>
  <c r="F77" i="1"/>
  <c r="L77" i="1" s="1"/>
  <c r="I76" i="1"/>
  <c r="F76" i="1"/>
  <c r="L76" i="1" s="1"/>
  <c r="L75" i="1"/>
  <c r="P75" i="1" s="1"/>
  <c r="I75" i="1"/>
  <c r="F75" i="1"/>
  <c r="I74" i="1"/>
  <c r="F74" i="1"/>
  <c r="L74" i="1" s="1"/>
  <c r="I73" i="1"/>
  <c r="F73" i="1"/>
  <c r="L73" i="1" s="1"/>
  <c r="L72" i="1"/>
  <c r="P72" i="1" s="1"/>
  <c r="I72" i="1"/>
  <c r="F72" i="1"/>
  <c r="I71" i="1"/>
  <c r="F71" i="1"/>
  <c r="L71" i="1" s="1"/>
  <c r="I70" i="1"/>
  <c r="F70" i="1"/>
  <c r="L70" i="1" s="1"/>
  <c r="L69" i="1"/>
  <c r="P69" i="1" s="1"/>
  <c r="I69" i="1"/>
  <c r="F69" i="1"/>
  <c r="I68" i="1"/>
  <c r="F68" i="1"/>
  <c r="L68" i="1" s="1"/>
  <c r="I67" i="1"/>
  <c r="F67" i="1"/>
  <c r="L67" i="1" s="1"/>
  <c r="L66" i="1"/>
  <c r="P66" i="1" s="1"/>
  <c r="I66" i="1"/>
  <c r="F66" i="1"/>
  <c r="I65" i="1"/>
  <c r="F65" i="1"/>
  <c r="L65" i="1" s="1"/>
  <c r="I64" i="1"/>
  <c r="F64" i="1"/>
  <c r="L64" i="1" s="1"/>
  <c r="L63" i="1"/>
  <c r="P63" i="1" s="1"/>
  <c r="I63" i="1"/>
  <c r="F63" i="1"/>
  <c r="I62" i="1"/>
  <c r="F62" i="1"/>
  <c r="L62" i="1" s="1"/>
  <c r="I61" i="1"/>
  <c r="F61" i="1"/>
  <c r="L61" i="1" s="1"/>
  <c r="L60" i="1"/>
  <c r="P60" i="1" s="1"/>
  <c r="I60" i="1"/>
  <c r="F60" i="1"/>
  <c r="I59" i="1"/>
  <c r="F59" i="1"/>
  <c r="L59" i="1" s="1"/>
  <c r="I58" i="1"/>
  <c r="F58" i="1"/>
  <c r="L58" i="1" s="1"/>
  <c r="L57" i="1"/>
  <c r="P57" i="1" s="1"/>
  <c r="I57" i="1"/>
  <c r="F57" i="1"/>
  <c r="I56" i="1"/>
  <c r="F56" i="1"/>
  <c r="L56" i="1" s="1"/>
  <c r="I55" i="1"/>
  <c r="F55" i="1"/>
  <c r="L55" i="1" s="1"/>
  <c r="L54" i="1"/>
  <c r="P54" i="1" s="1"/>
  <c r="I54" i="1"/>
  <c r="F54" i="1"/>
  <c r="I53" i="1"/>
  <c r="F53" i="1"/>
  <c r="L53" i="1" s="1"/>
  <c r="I52" i="1"/>
  <c r="F52" i="1"/>
  <c r="L52" i="1" s="1"/>
  <c r="L51" i="1"/>
  <c r="P51" i="1" s="1"/>
  <c r="I51" i="1"/>
  <c r="F51" i="1"/>
  <c r="I50" i="1"/>
  <c r="F50" i="1"/>
  <c r="L50" i="1" s="1"/>
  <c r="I49" i="1"/>
  <c r="F49" i="1"/>
  <c r="L49" i="1" s="1"/>
  <c r="L48" i="1"/>
  <c r="P48" i="1" s="1"/>
  <c r="I48" i="1"/>
  <c r="F48" i="1"/>
  <c r="I47" i="1"/>
  <c r="F47" i="1"/>
  <c r="L47" i="1" s="1"/>
  <c r="I46" i="1"/>
  <c r="F46" i="1"/>
  <c r="L46" i="1" s="1"/>
  <c r="L45" i="1"/>
  <c r="P45" i="1" s="1"/>
  <c r="I45" i="1"/>
  <c r="F45" i="1"/>
  <c r="I44" i="1"/>
  <c r="F44" i="1"/>
  <c r="L44" i="1" s="1"/>
  <c r="I43" i="1"/>
  <c r="F43" i="1"/>
  <c r="L43" i="1" s="1"/>
  <c r="M43" i="1" s="1"/>
  <c r="Q43" i="1" s="1"/>
  <c r="R43" i="1" s="1"/>
  <c r="U43" i="1" s="1"/>
  <c r="I42" i="1"/>
  <c r="F42" i="1"/>
  <c r="L42" i="1" s="1"/>
  <c r="M42" i="1" s="1"/>
  <c r="Q42" i="1" s="1"/>
  <c r="R42" i="1" s="1"/>
  <c r="U42" i="1" s="1"/>
  <c r="I41" i="1"/>
  <c r="L41" i="1" s="1"/>
  <c r="M41" i="1" s="1"/>
  <c r="Q41" i="1" s="1"/>
  <c r="R41" i="1" s="1"/>
  <c r="U41" i="1" s="1"/>
  <c r="F41" i="1"/>
  <c r="L40" i="1"/>
  <c r="M40" i="1" s="1"/>
  <c r="Q40" i="1" s="1"/>
  <c r="R40" i="1" s="1"/>
  <c r="U40" i="1" s="1"/>
  <c r="I40" i="1"/>
  <c r="F40" i="1"/>
  <c r="M39" i="1"/>
  <c r="Q39" i="1" s="1"/>
  <c r="R39" i="1" s="1"/>
  <c r="U39" i="1" s="1"/>
  <c r="L39" i="1"/>
  <c r="I39" i="1"/>
  <c r="F39" i="1"/>
  <c r="I38" i="1"/>
  <c r="F38" i="1"/>
  <c r="L38" i="1" s="1"/>
  <c r="M38" i="1" s="1"/>
  <c r="Q38" i="1" s="1"/>
  <c r="R38" i="1" s="1"/>
  <c r="U38" i="1" s="1"/>
  <c r="I37" i="1"/>
  <c r="F37" i="1"/>
  <c r="L37" i="1" s="1"/>
  <c r="M37" i="1" s="1"/>
  <c r="Q37" i="1" s="1"/>
  <c r="R37" i="1" s="1"/>
  <c r="U37" i="1" s="1"/>
  <c r="I36" i="1"/>
  <c r="F36" i="1"/>
  <c r="L36" i="1" s="1"/>
  <c r="M36" i="1" s="1"/>
  <c r="Q36" i="1" s="1"/>
  <c r="R36" i="1" s="1"/>
  <c r="U36" i="1" s="1"/>
  <c r="I35" i="1"/>
  <c r="F35" i="1"/>
  <c r="L35" i="1" s="1"/>
  <c r="M35" i="1" s="1"/>
  <c r="Q35" i="1" s="1"/>
  <c r="R35" i="1" s="1"/>
  <c r="U35" i="1" s="1"/>
  <c r="L34" i="1"/>
  <c r="M34" i="1" s="1"/>
  <c r="Q34" i="1" s="1"/>
  <c r="R34" i="1" s="1"/>
  <c r="U34" i="1" s="1"/>
  <c r="I34" i="1"/>
  <c r="F34" i="1"/>
  <c r="M33" i="1"/>
  <c r="Q33" i="1" s="1"/>
  <c r="R33" i="1" s="1"/>
  <c r="U33" i="1" s="1"/>
  <c r="L33" i="1"/>
  <c r="I33" i="1"/>
  <c r="F33" i="1"/>
  <c r="I32" i="1"/>
  <c r="F32" i="1"/>
  <c r="L32" i="1" s="1"/>
  <c r="M32" i="1" s="1"/>
  <c r="Q32" i="1" s="1"/>
  <c r="R32" i="1" s="1"/>
  <c r="U32" i="1" s="1"/>
  <c r="I31" i="1"/>
  <c r="F31" i="1"/>
  <c r="L31" i="1" s="1"/>
  <c r="M31" i="1" s="1"/>
  <c r="Q31" i="1" s="1"/>
  <c r="R31" i="1" s="1"/>
  <c r="U31" i="1" s="1"/>
  <c r="I30" i="1"/>
  <c r="F30" i="1"/>
  <c r="L30" i="1" s="1"/>
  <c r="M30" i="1" s="1"/>
  <c r="Q30" i="1" s="1"/>
  <c r="R30" i="1" s="1"/>
  <c r="U30" i="1" s="1"/>
  <c r="I29" i="1"/>
  <c r="L29" i="1" s="1"/>
  <c r="M29" i="1" s="1"/>
  <c r="Q29" i="1" s="1"/>
  <c r="R29" i="1" s="1"/>
  <c r="U29" i="1" s="1"/>
  <c r="F29" i="1"/>
  <c r="L28" i="1"/>
  <c r="M28" i="1" s="1"/>
  <c r="Q28" i="1" s="1"/>
  <c r="R28" i="1" s="1"/>
  <c r="U28" i="1" s="1"/>
  <c r="I28" i="1"/>
  <c r="F28" i="1"/>
  <c r="M27" i="1"/>
  <c r="Q27" i="1" s="1"/>
  <c r="R27" i="1" s="1"/>
  <c r="U27" i="1" s="1"/>
  <c r="L27" i="1"/>
  <c r="I27" i="1"/>
  <c r="F27" i="1"/>
  <c r="I26" i="1"/>
  <c r="F26" i="1"/>
  <c r="L26" i="1" s="1"/>
  <c r="M26" i="1" s="1"/>
  <c r="Q26" i="1" s="1"/>
  <c r="R26" i="1" s="1"/>
  <c r="U26" i="1" s="1"/>
  <c r="I25" i="1"/>
  <c r="F25" i="1"/>
  <c r="L25" i="1" s="1"/>
  <c r="M25" i="1" s="1"/>
  <c r="Q25" i="1" s="1"/>
  <c r="R25" i="1" s="1"/>
  <c r="U25" i="1" s="1"/>
  <c r="I24" i="1"/>
  <c r="F24" i="1"/>
  <c r="L24" i="1" s="1"/>
  <c r="M24" i="1" s="1"/>
  <c r="Q24" i="1" s="1"/>
  <c r="R24" i="1" s="1"/>
  <c r="U24" i="1" s="1"/>
  <c r="I23" i="1"/>
  <c r="F23" i="1"/>
  <c r="L23" i="1" s="1"/>
  <c r="M23" i="1" s="1"/>
  <c r="Q23" i="1" s="1"/>
  <c r="R23" i="1" s="1"/>
  <c r="U23" i="1" s="1"/>
  <c r="L22" i="1"/>
  <c r="M22" i="1" s="1"/>
  <c r="Q22" i="1" s="1"/>
  <c r="R22" i="1" s="1"/>
  <c r="U22" i="1" s="1"/>
  <c r="I22" i="1"/>
  <c r="F22" i="1"/>
  <c r="M21" i="1"/>
  <c r="Q21" i="1" s="1"/>
  <c r="R21" i="1" s="1"/>
  <c r="U21" i="1" s="1"/>
  <c r="L21" i="1"/>
  <c r="I21" i="1"/>
  <c r="F21" i="1"/>
  <c r="I20" i="1"/>
  <c r="F20" i="1"/>
  <c r="L20" i="1" s="1"/>
  <c r="M20" i="1" s="1"/>
  <c r="Q20" i="1" s="1"/>
  <c r="R20" i="1" s="1"/>
  <c r="U20" i="1" s="1"/>
  <c r="I19" i="1"/>
  <c r="F19" i="1"/>
  <c r="L19" i="1" s="1"/>
  <c r="M19" i="1" s="1"/>
  <c r="Q19" i="1" s="1"/>
  <c r="R19" i="1" s="1"/>
  <c r="U19" i="1" s="1"/>
  <c r="I18" i="1"/>
  <c r="F18" i="1"/>
  <c r="L18" i="1" s="1"/>
  <c r="M18" i="1" s="1"/>
  <c r="Q18" i="1" s="1"/>
  <c r="R18" i="1" s="1"/>
  <c r="U18" i="1" s="1"/>
  <c r="I17" i="1"/>
  <c r="L17" i="1" s="1"/>
  <c r="M17" i="1" s="1"/>
  <c r="Q17" i="1" s="1"/>
  <c r="R17" i="1" s="1"/>
  <c r="U17" i="1" s="1"/>
  <c r="F17" i="1"/>
  <c r="L16" i="1"/>
  <c r="M16" i="1" s="1"/>
  <c r="Q16" i="1" s="1"/>
  <c r="R16" i="1" s="1"/>
  <c r="U16" i="1" s="1"/>
  <c r="I16" i="1"/>
  <c r="F16" i="1"/>
  <c r="M15" i="1"/>
  <c r="Q15" i="1" s="1"/>
  <c r="R15" i="1" s="1"/>
  <c r="U15" i="1" s="1"/>
  <c r="L15" i="1"/>
  <c r="I15" i="1"/>
  <c r="F15" i="1"/>
  <c r="I14" i="1"/>
  <c r="F14" i="1"/>
  <c r="L14" i="1" s="1"/>
  <c r="M14" i="1" s="1"/>
  <c r="Q14" i="1" s="1"/>
  <c r="R14" i="1" s="1"/>
  <c r="U14" i="1" s="1"/>
  <c r="I13" i="1"/>
  <c r="F13" i="1"/>
  <c r="L13" i="1" s="1"/>
  <c r="M13" i="1" s="1"/>
  <c r="Q13" i="1" s="1"/>
  <c r="R13" i="1" s="1"/>
  <c r="U13" i="1" s="1"/>
  <c r="I12" i="1"/>
  <c r="F12" i="1"/>
  <c r="L12" i="1" s="1"/>
  <c r="M12" i="1" s="1"/>
  <c r="Q12" i="1" s="1"/>
  <c r="R12" i="1" s="1"/>
  <c r="U12" i="1" s="1"/>
  <c r="I11" i="1"/>
  <c r="F11" i="1"/>
  <c r="L11" i="1" s="1"/>
  <c r="M11" i="1" s="1"/>
  <c r="Q11" i="1" s="1"/>
  <c r="R11" i="1" s="1"/>
  <c r="U11" i="1" s="1"/>
  <c r="L10" i="1"/>
  <c r="M10" i="1" s="1"/>
  <c r="Q10" i="1" s="1"/>
  <c r="R10" i="1" s="1"/>
  <c r="U10" i="1" s="1"/>
  <c r="I10" i="1"/>
  <c r="F10" i="1"/>
  <c r="M9" i="1"/>
  <c r="Q9" i="1" s="1"/>
  <c r="R9" i="1" s="1"/>
  <c r="U9" i="1" s="1"/>
  <c r="L9" i="1"/>
  <c r="I9" i="1"/>
  <c r="F9" i="1"/>
  <c r="I8" i="1"/>
  <c r="F8" i="1"/>
  <c r="L8" i="1" s="1"/>
  <c r="M8" i="1" s="1"/>
  <c r="Q8" i="1" s="1"/>
  <c r="R8" i="1" s="1"/>
  <c r="U8" i="1" s="1"/>
  <c r="I7" i="1"/>
  <c r="F7" i="1"/>
  <c r="L7" i="1" s="1"/>
  <c r="M7" i="1" s="1"/>
  <c r="Q7" i="1" s="1"/>
  <c r="R7" i="1" s="1"/>
  <c r="U7" i="1" s="1"/>
  <c r="I6" i="1"/>
  <c r="F6" i="1"/>
  <c r="L6" i="1" s="1"/>
  <c r="M6" i="1" s="1"/>
  <c r="Q6" i="1" s="1"/>
  <c r="R6" i="1" s="1"/>
  <c r="U6" i="1" s="1"/>
  <c r="I5" i="1"/>
  <c r="L5" i="1" s="1"/>
  <c r="M5" i="1" s="1"/>
  <c r="Q5" i="1" s="1"/>
  <c r="R5" i="1" s="1"/>
  <c r="U5" i="1" s="1"/>
  <c r="F5" i="1"/>
  <c r="L4" i="1"/>
  <c r="M4" i="1" s="1"/>
  <c r="Q4" i="1" s="1"/>
  <c r="R4" i="1" s="1"/>
  <c r="U4" i="1" s="1"/>
  <c r="I4" i="1"/>
  <c r="F4" i="1"/>
  <c r="M3" i="1"/>
  <c r="Q3" i="1" s="1"/>
  <c r="R3" i="1" s="1"/>
  <c r="U3" i="1" s="1"/>
  <c r="L3" i="1"/>
  <c r="I3" i="1"/>
  <c r="F3" i="1"/>
  <c r="I2" i="1"/>
  <c r="F2" i="1"/>
  <c r="L2" i="1" s="1"/>
  <c r="M2" i="1" s="1"/>
  <c r="Q2" i="1" s="1"/>
  <c r="R2" i="1" s="1"/>
  <c r="U2" i="1" s="1"/>
  <c r="M47" i="1" l="1"/>
  <c r="Q47" i="1" s="1"/>
  <c r="P47" i="1"/>
  <c r="R47" i="1" s="1"/>
  <c r="U47" i="1" s="1"/>
  <c r="P52" i="1"/>
  <c r="M52" i="1"/>
  <c r="Q52" i="1" s="1"/>
  <c r="M83" i="1"/>
  <c r="Q83" i="1" s="1"/>
  <c r="P83" i="1"/>
  <c r="R83" i="1" s="1"/>
  <c r="U83" i="1" s="1"/>
  <c r="P88" i="1"/>
  <c r="M88" i="1"/>
  <c r="Q88" i="1" s="1"/>
  <c r="M119" i="1"/>
  <c r="Q119" i="1" s="1"/>
  <c r="P119" i="1"/>
  <c r="P109" i="1"/>
  <c r="M109" i="1"/>
  <c r="Q109" i="1" s="1"/>
  <c r="P58" i="1"/>
  <c r="M58" i="1"/>
  <c r="Q58" i="1" s="1"/>
  <c r="M89" i="1"/>
  <c r="Q89" i="1" s="1"/>
  <c r="P89" i="1"/>
  <c r="R89" i="1" s="1"/>
  <c r="U89" i="1" s="1"/>
  <c r="M74" i="1"/>
  <c r="Q74" i="1" s="1"/>
  <c r="P74" i="1"/>
  <c r="R74" i="1" s="1"/>
  <c r="U74" i="1" s="1"/>
  <c r="P79" i="1"/>
  <c r="M79" i="1"/>
  <c r="Q79" i="1" s="1"/>
  <c r="M110" i="1"/>
  <c r="Q110" i="1" s="1"/>
  <c r="P110" i="1"/>
  <c r="P115" i="1"/>
  <c r="R115" i="1" s="1"/>
  <c r="U115" i="1" s="1"/>
  <c r="M115" i="1"/>
  <c r="Q115" i="1" s="1"/>
  <c r="P73" i="1"/>
  <c r="M73" i="1"/>
  <c r="Q73" i="1" s="1"/>
  <c r="M53" i="1"/>
  <c r="Q53" i="1" s="1"/>
  <c r="P53" i="1"/>
  <c r="R53" i="1" s="1"/>
  <c r="U53" i="1" s="1"/>
  <c r="R114" i="1"/>
  <c r="U114" i="1" s="1"/>
  <c r="R48" i="1"/>
  <c r="U48" i="1" s="1"/>
  <c r="M59" i="1"/>
  <c r="Q59" i="1" s="1"/>
  <c r="P59" i="1"/>
  <c r="P64" i="1"/>
  <c r="M64" i="1"/>
  <c r="Q64" i="1" s="1"/>
  <c r="M95" i="1"/>
  <c r="Q95" i="1" s="1"/>
  <c r="P95" i="1"/>
  <c r="R95" i="1" s="1"/>
  <c r="U95" i="1" s="1"/>
  <c r="P100" i="1"/>
  <c r="M100" i="1"/>
  <c r="Q100" i="1" s="1"/>
  <c r="R120" i="1"/>
  <c r="U120" i="1" s="1"/>
  <c r="M68" i="1"/>
  <c r="Q68" i="1" s="1"/>
  <c r="P68" i="1"/>
  <c r="R68" i="1" s="1"/>
  <c r="U68" i="1" s="1"/>
  <c r="R78" i="1"/>
  <c r="U78" i="1" s="1"/>
  <c r="P94" i="1"/>
  <c r="M94" i="1"/>
  <c r="Q94" i="1" s="1"/>
  <c r="M44" i="1"/>
  <c r="Q44" i="1" s="1"/>
  <c r="P44" i="1"/>
  <c r="P49" i="1"/>
  <c r="M49" i="1"/>
  <c r="Q49" i="1" s="1"/>
  <c r="M80" i="1"/>
  <c r="Q80" i="1" s="1"/>
  <c r="P80" i="1"/>
  <c r="R80" i="1" s="1"/>
  <c r="U80" i="1" s="1"/>
  <c r="P85" i="1"/>
  <c r="M85" i="1"/>
  <c r="Q85" i="1" s="1"/>
  <c r="M116" i="1"/>
  <c r="Q116" i="1" s="1"/>
  <c r="P116" i="1"/>
  <c r="P121" i="1"/>
  <c r="M121" i="1"/>
  <c r="Q121" i="1" s="1"/>
  <c r="M65" i="1"/>
  <c r="Q65" i="1" s="1"/>
  <c r="P65" i="1"/>
  <c r="P70" i="1"/>
  <c r="M70" i="1"/>
  <c r="Q70" i="1" s="1"/>
  <c r="R90" i="1"/>
  <c r="U90" i="1" s="1"/>
  <c r="M101" i="1"/>
  <c r="Q101" i="1" s="1"/>
  <c r="P101" i="1"/>
  <c r="P106" i="1"/>
  <c r="R106" i="1" s="1"/>
  <c r="U106" i="1" s="1"/>
  <c r="M106" i="1"/>
  <c r="Q106" i="1" s="1"/>
  <c r="M50" i="1"/>
  <c r="Q50" i="1" s="1"/>
  <c r="P50" i="1"/>
  <c r="P55" i="1"/>
  <c r="M55" i="1"/>
  <c r="Q55" i="1" s="1"/>
  <c r="M86" i="1"/>
  <c r="Q86" i="1" s="1"/>
  <c r="P86" i="1"/>
  <c r="R86" i="1" s="1"/>
  <c r="U86" i="1" s="1"/>
  <c r="P91" i="1"/>
  <c r="M91" i="1"/>
  <c r="Q91" i="1" s="1"/>
  <c r="M122" i="1"/>
  <c r="Q122" i="1" s="1"/>
  <c r="P122" i="1"/>
  <c r="M71" i="1"/>
  <c r="Q71" i="1" s="1"/>
  <c r="P71" i="1"/>
  <c r="R71" i="1" s="1"/>
  <c r="U71" i="1" s="1"/>
  <c r="P76" i="1"/>
  <c r="R76" i="1" s="1"/>
  <c r="U76" i="1" s="1"/>
  <c r="M76" i="1"/>
  <c r="Q76" i="1" s="1"/>
  <c r="M107" i="1"/>
  <c r="Q107" i="1" s="1"/>
  <c r="P107" i="1"/>
  <c r="R107" i="1" s="1"/>
  <c r="U107" i="1" s="1"/>
  <c r="P112" i="1"/>
  <c r="R112" i="1" s="1"/>
  <c r="U112" i="1" s="1"/>
  <c r="M112" i="1"/>
  <c r="Q112" i="1" s="1"/>
  <c r="M56" i="1"/>
  <c r="Q56" i="1" s="1"/>
  <c r="P56" i="1"/>
  <c r="R56" i="1" s="1"/>
  <c r="U56" i="1" s="1"/>
  <c r="P61" i="1"/>
  <c r="M61" i="1"/>
  <c r="Q61" i="1" s="1"/>
  <c r="R81" i="1"/>
  <c r="U81" i="1" s="1"/>
  <c r="M92" i="1"/>
  <c r="Q92" i="1" s="1"/>
  <c r="P92" i="1"/>
  <c r="R92" i="1" s="1"/>
  <c r="U92" i="1" s="1"/>
  <c r="P97" i="1"/>
  <c r="M97" i="1"/>
  <c r="Q97" i="1" s="1"/>
  <c r="R117" i="1"/>
  <c r="U117" i="1" s="1"/>
  <c r="M104" i="1"/>
  <c r="Q104" i="1" s="1"/>
  <c r="P104" i="1"/>
  <c r="P46" i="1"/>
  <c r="M46" i="1"/>
  <c r="Q46" i="1" s="1"/>
  <c r="M77" i="1"/>
  <c r="Q77" i="1" s="1"/>
  <c r="P77" i="1"/>
  <c r="R77" i="1" s="1"/>
  <c r="U77" i="1" s="1"/>
  <c r="P82" i="1"/>
  <c r="M82" i="1"/>
  <c r="Q82" i="1" s="1"/>
  <c r="M113" i="1"/>
  <c r="Q113" i="1" s="1"/>
  <c r="P113" i="1"/>
  <c r="R113" i="1" s="1"/>
  <c r="U113" i="1" s="1"/>
  <c r="P118" i="1"/>
  <c r="R118" i="1" s="1"/>
  <c r="U118" i="1" s="1"/>
  <c r="M118" i="1"/>
  <c r="Q118" i="1" s="1"/>
  <c r="M62" i="1"/>
  <c r="Q62" i="1" s="1"/>
  <c r="P62" i="1"/>
  <c r="R62" i="1" s="1"/>
  <c r="U62" i="1" s="1"/>
  <c r="P67" i="1"/>
  <c r="R67" i="1" s="1"/>
  <c r="U67" i="1" s="1"/>
  <c r="M67" i="1"/>
  <c r="Q67" i="1" s="1"/>
  <c r="R87" i="1"/>
  <c r="U87" i="1" s="1"/>
  <c r="M98" i="1"/>
  <c r="Q98" i="1" s="1"/>
  <c r="P98" i="1"/>
  <c r="R98" i="1" s="1"/>
  <c r="U98" i="1" s="1"/>
  <c r="P103" i="1"/>
  <c r="R103" i="1" s="1"/>
  <c r="U103" i="1" s="1"/>
  <c r="M103" i="1"/>
  <c r="Q103" i="1" s="1"/>
  <c r="M45" i="1"/>
  <c r="Q45" i="1" s="1"/>
  <c r="R45" i="1" s="1"/>
  <c r="U45" i="1" s="1"/>
  <c r="M48" i="1"/>
  <c r="Q48" i="1" s="1"/>
  <c r="M51" i="1"/>
  <c r="Q51" i="1" s="1"/>
  <c r="R51" i="1" s="1"/>
  <c r="U51" i="1" s="1"/>
  <c r="M54" i="1"/>
  <c r="Q54" i="1" s="1"/>
  <c r="R54" i="1" s="1"/>
  <c r="U54" i="1" s="1"/>
  <c r="M57" i="1"/>
  <c r="Q57" i="1" s="1"/>
  <c r="R57" i="1" s="1"/>
  <c r="U57" i="1" s="1"/>
  <c r="M60" i="1"/>
  <c r="Q60" i="1" s="1"/>
  <c r="R60" i="1" s="1"/>
  <c r="U60" i="1" s="1"/>
  <c r="M63" i="1"/>
  <c r="Q63" i="1" s="1"/>
  <c r="R63" i="1" s="1"/>
  <c r="U63" i="1" s="1"/>
  <c r="M66" i="1"/>
  <c r="Q66" i="1" s="1"/>
  <c r="R66" i="1" s="1"/>
  <c r="U66" i="1" s="1"/>
  <c r="M69" i="1"/>
  <c r="Q69" i="1" s="1"/>
  <c r="R69" i="1" s="1"/>
  <c r="U69" i="1" s="1"/>
  <c r="M72" i="1"/>
  <c r="Q72" i="1" s="1"/>
  <c r="R72" i="1" s="1"/>
  <c r="U72" i="1" s="1"/>
  <c r="M75" i="1"/>
  <c r="Q75" i="1" s="1"/>
  <c r="R75" i="1" s="1"/>
  <c r="U75" i="1" s="1"/>
  <c r="M78" i="1"/>
  <c r="Q78" i="1" s="1"/>
  <c r="M81" i="1"/>
  <c r="Q81" i="1" s="1"/>
  <c r="M84" i="1"/>
  <c r="Q84" i="1" s="1"/>
  <c r="R84" i="1" s="1"/>
  <c r="U84" i="1" s="1"/>
  <c r="M87" i="1"/>
  <c r="Q87" i="1" s="1"/>
  <c r="M90" i="1"/>
  <c r="Q90" i="1" s="1"/>
  <c r="M93" i="1"/>
  <c r="Q93" i="1" s="1"/>
  <c r="R93" i="1" s="1"/>
  <c r="U93" i="1" s="1"/>
  <c r="M96" i="1"/>
  <c r="Q96" i="1" s="1"/>
  <c r="R96" i="1" s="1"/>
  <c r="U96" i="1" s="1"/>
  <c r="M99" i="1"/>
  <c r="Q99" i="1" s="1"/>
  <c r="R99" i="1" s="1"/>
  <c r="U99" i="1" s="1"/>
  <c r="M102" i="1"/>
  <c r="Q102" i="1" s="1"/>
  <c r="R102" i="1" s="1"/>
  <c r="U102" i="1" s="1"/>
  <c r="M105" i="1"/>
  <c r="Q105" i="1" s="1"/>
  <c r="R105" i="1" s="1"/>
  <c r="U105" i="1" s="1"/>
  <c r="M108" i="1"/>
  <c r="Q108" i="1" s="1"/>
  <c r="R108" i="1" s="1"/>
  <c r="U108" i="1" s="1"/>
  <c r="M111" i="1"/>
  <c r="Q111" i="1" s="1"/>
  <c r="R111" i="1" s="1"/>
  <c r="U111" i="1" s="1"/>
  <c r="M114" i="1"/>
  <c r="Q114" i="1" s="1"/>
  <c r="M117" i="1"/>
  <c r="Q117" i="1" s="1"/>
  <c r="M120" i="1"/>
  <c r="Q120" i="1" s="1"/>
  <c r="M123" i="1"/>
  <c r="Q123" i="1" s="1"/>
  <c r="R123" i="1" s="1"/>
  <c r="U123" i="1" s="1"/>
  <c r="R101" i="1" l="1"/>
  <c r="U101" i="1" s="1"/>
  <c r="R119" i="1"/>
  <c r="U119" i="1" s="1"/>
  <c r="R85" i="1"/>
  <c r="U85" i="1" s="1"/>
  <c r="R70" i="1"/>
  <c r="U70" i="1" s="1"/>
  <c r="R88" i="1"/>
  <c r="U88" i="1" s="1"/>
  <c r="R91" i="1"/>
  <c r="U91" i="1" s="1"/>
  <c r="R82" i="1"/>
  <c r="U82" i="1" s="1"/>
  <c r="R65" i="1"/>
  <c r="U65" i="1" s="1"/>
  <c r="R100" i="1"/>
  <c r="U100" i="1" s="1"/>
  <c r="R73" i="1"/>
  <c r="U73" i="1" s="1"/>
  <c r="R55" i="1"/>
  <c r="U55" i="1" s="1"/>
  <c r="R49" i="1"/>
  <c r="U49" i="1" s="1"/>
  <c r="R79" i="1"/>
  <c r="U79" i="1" s="1"/>
  <c r="R61" i="1"/>
  <c r="U61" i="1" s="1"/>
  <c r="R50" i="1"/>
  <c r="U50" i="1" s="1"/>
  <c r="R44" i="1"/>
  <c r="U44" i="1" s="1"/>
  <c r="R121" i="1"/>
  <c r="U121" i="1" s="1"/>
  <c r="R58" i="1"/>
  <c r="U58" i="1" s="1"/>
  <c r="R52" i="1"/>
  <c r="U52" i="1" s="1"/>
  <c r="R97" i="1"/>
  <c r="U97" i="1" s="1"/>
  <c r="R46" i="1"/>
  <c r="U46" i="1" s="1"/>
  <c r="R122" i="1"/>
  <c r="U122" i="1" s="1"/>
  <c r="R116" i="1"/>
  <c r="U116" i="1" s="1"/>
  <c r="R64" i="1"/>
  <c r="U64" i="1" s="1"/>
  <c r="R110" i="1"/>
  <c r="U110" i="1" s="1"/>
  <c r="R104" i="1"/>
  <c r="U104" i="1" s="1"/>
  <c r="R94" i="1"/>
  <c r="U94" i="1" s="1"/>
  <c r="R59" i="1"/>
  <c r="U59" i="1" s="1"/>
  <c r="R109" i="1"/>
  <c r="U109" i="1" s="1"/>
</calcChain>
</file>

<file path=xl/sharedStrings.xml><?xml version="1.0" encoding="utf-8"?>
<sst xmlns="http://schemas.openxmlformats.org/spreadsheetml/2006/main" count="36" uniqueCount="34">
  <si>
    <t>Номер Участка</t>
  </si>
  <si>
    <t>номер линии</t>
  </si>
  <si>
    <t>ФИО Номер участка</t>
  </si>
  <si>
    <t>ДЕНЬ показания на 23.07.2025</t>
  </si>
  <si>
    <t>ДЕНЬ показания на 23.08.2025</t>
  </si>
  <si>
    <t>ДЕНЬ Расход Электричества (кВт.)</t>
  </si>
  <si>
    <t>НОЧЬ показания на 23.07.2025</t>
  </si>
  <si>
    <t>НОЧЬ показания на 23.08.2025</t>
  </si>
  <si>
    <t>НОЧЬ Расход Электричества (кВт.)</t>
  </si>
  <si>
    <t>ДЕНЬ Тариф  (руб.)</t>
  </si>
  <si>
    <t>НОЧЬ Тариф  (руб.)</t>
  </si>
  <si>
    <t>Начислено за период  (руб.)</t>
  </si>
  <si>
    <t>Потери за период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</si>
  <si>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</si>
  <si>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</si>
  <si>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</si>
  <si>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</si>
  <si>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</si>
  <si>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</si>
  <si>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</si>
  <si>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</si>
  <si>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170-69</t>
  </si>
  <si>
    <t>172-71</t>
  </si>
  <si>
    <t>172-72</t>
  </si>
  <si>
    <t>29А</t>
  </si>
  <si>
    <t>7А</t>
  </si>
  <si>
    <t>95/1</t>
  </si>
  <si>
    <t>162/1</t>
  </si>
  <si>
    <t>171-74</t>
  </si>
  <si>
    <t>172-67</t>
  </si>
  <si>
    <t>172-77</t>
  </si>
  <si>
    <t>39А</t>
  </si>
  <si>
    <t>86-А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</si>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</sst>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6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" fontId="8" fillId="0" borderId="1" xfId="1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6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1" fontId="9" fillId="3" borderId="1" xfId="0" quotePrefix="1" applyNumberFormat="1" applyFont="1" applyFill="1" applyBorder="1" applyAlignment="1">
      <alignment horizontal="center" readingOrder="1"/>
    </xf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0" fontId="2" fillId="0" borderId="4" xfId="0" applyFont="1" applyBorder="1"/>
    <xf numFmtId="0" fontId="6" fillId="0" borderId="1" xfId="0" applyFont="1" applyBorder="1"/>
    <xf numFmtId="1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E8CC-5297-4C7B-B437-0B511111997D}">
  <dimension ref="A1:W123"/>
  <sheetViews>
    <sheetView tabSelected="1" workbookViewId="0">
      <selection sqref="A1:W123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11</v>
      </c>
      <c r="B2" s="15">
        <v>1</v>
      </c>
      <c r="C2" s="16"/>
      <c r="D2" s="17">
        <v>24859</v>
      </c>
      <c r="E2" s="17">
        <v>25114</v>
      </c>
      <c r="F2" s="15">
        <f t="shared" ref="F2:F65" si="0">E2-D2</f>
        <v>255</v>
      </c>
      <c r="G2" s="17">
        <v>10031</v>
      </c>
      <c r="H2" s="17">
        <v>10091</v>
      </c>
      <c r="I2" s="15">
        <f t="shared" ref="I2:I65" si="1">H2-G2</f>
        <v>60</v>
      </c>
      <c r="J2" s="18">
        <v>6.53</v>
      </c>
      <c r="K2" s="18">
        <v>3.93</v>
      </c>
      <c r="L2" s="19">
        <f t="shared" ref="L2:L65" si="2">F2*J2+K2*I2</f>
        <v>1900.95</v>
      </c>
      <c r="M2" s="20">
        <f t="shared" ref="M2:M65" si="3">L2*0.0765</f>
        <v>145.422675</v>
      </c>
      <c r="N2" s="21">
        <v>0</v>
      </c>
      <c r="O2" s="21">
        <v>562.21685000000002</v>
      </c>
      <c r="P2" s="22">
        <v>0</v>
      </c>
      <c r="Q2" s="23">
        <f t="shared" ref="Q2:Q65" si="4">M2+O2</f>
        <v>707.63952500000005</v>
      </c>
      <c r="R2" s="24">
        <f t="shared" ref="R2:R65" si="5">P2+Q2</f>
        <v>707.63952500000005</v>
      </c>
      <c r="S2" s="25">
        <v>1000</v>
      </c>
      <c r="T2" s="26"/>
      <c r="U2" s="21">
        <f t="shared" ref="U2:U65" si="6">R2-S2</f>
        <v>-292.36047499999995</v>
      </c>
      <c r="V2" s="21">
        <v>0</v>
      </c>
      <c r="W2" s="21">
        <v>-280.42647499999998</v>
      </c>
    </row>
    <row r="3" spans="1:23" ht="15.75" x14ac:dyDescent="0.25">
      <c r="A3" s="15">
        <v>12</v>
      </c>
      <c r="B3" s="15">
        <v>1</v>
      </c>
      <c r="C3" s="16"/>
      <c r="D3" s="17">
        <v>895</v>
      </c>
      <c r="E3" s="17">
        <v>918</v>
      </c>
      <c r="F3" s="15">
        <f t="shared" si="0"/>
        <v>23</v>
      </c>
      <c r="G3" s="15"/>
      <c r="H3" s="15"/>
      <c r="I3" s="15">
        <f t="shared" si="1"/>
        <v>0</v>
      </c>
      <c r="J3" s="27">
        <v>6.53</v>
      </c>
      <c r="K3" s="18">
        <v>3.93</v>
      </c>
      <c r="L3" s="19">
        <f t="shared" si="2"/>
        <v>150.19</v>
      </c>
      <c r="M3" s="20">
        <f t="shared" si="3"/>
        <v>11.489535</v>
      </c>
      <c r="N3" s="21">
        <v>0</v>
      </c>
      <c r="O3" s="21">
        <v>0.47679500000000274</v>
      </c>
      <c r="P3" s="22">
        <v>0</v>
      </c>
      <c r="Q3" s="23">
        <f t="shared" si="4"/>
        <v>11.966330000000003</v>
      </c>
      <c r="R3" s="24">
        <f t="shared" si="5"/>
        <v>11.966330000000003</v>
      </c>
      <c r="S3" s="25">
        <v>12</v>
      </c>
      <c r="T3" s="28"/>
      <c r="U3" s="21">
        <f t="shared" si="6"/>
        <v>-3.3669999999997202E-2</v>
      </c>
      <c r="V3" s="21">
        <v>0</v>
      </c>
      <c r="W3" s="21">
        <v>-3.3669999999997202E-2</v>
      </c>
    </row>
    <row r="4" spans="1:23" ht="15.75" x14ac:dyDescent="0.25">
      <c r="A4" s="15">
        <v>16</v>
      </c>
      <c r="B4" s="15">
        <v>1</v>
      </c>
      <c r="C4" s="16"/>
      <c r="D4" s="17">
        <v>33818</v>
      </c>
      <c r="E4" s="17">
        <v>34667</v>
      </c>
      <c r="F4" s="15">
        <f t="shared" si="0"/>
        <v>849</v>
      </c>
      <c r="G4" s="17">
        <v>10384</v>
      </c>
      <c r="H4" s="17">
        <v>10565</v>
      </c>
      <c r="I4" s="15">
        <f t="shared" si="1"/>
        <v>181</v>
      </c>
      <c r="J4" s="18">
        <v>7.33</v>
      </c>
      <c r="K4" s="18">
        <v>3.93</v>
      </c>
      <c r="L4" s="19">
        <f t="shared" si="2"/>
        <v>6934.5</v>
      </c>
      <c r="M4" s="20">
        <f t="shared" si="3"/>
        <v>530.48924999999997</v>
      </c>
      <c r="N4" s="21">
        <v>0</v>
      </c>
      <c r="O4" s="21">
        <v>9352.2749100000019</v>
      </c>
      <c r="P4" s="22">
        <v>0</v>
      </c>
      <c r="Q4" s="23">
        <f t="shared" si="4"/>
        <v>9882.7641600000024</v>
      </c>
      <c r="R4" s="24">
        <f t="shared" si="5"/>
        <v>9882.7641600000024</v>
      </c>
      <c r="S4" s="25"/>
      <c r="T4" s="28"/>
      <c r="U4" s="21">
        <f t="shared" si="6"/>
        <v>9882.7641600000024</v>
      </c>
      <c r="V4" s="21">
        <v>0</v>
      </c>
      <c r="W4" s="21">
        <v>9882.7641600000024</v>
      </c>
    </row>
    <row r="5" spans="1:23" ht="15.75" x14ac:dyDescent="0.25">
      <c r="A5" s="15">
        <v>18</v>
      </c>
      <c r="B5" s="15">
        <v>1</v>
      </c>
      <c r="C5" s="16"/>
      <c r="D5" s="17">
        <v>14756</v>
      </c>
      <c r="E5" s="17">
        <v>14907</v>
      </c>
      <c r="F5" s="15">
        <f t="shared" si="0"/>
        <v>151</v>
      </c>
      <c r="G5" s="17">
        <v>8462</v>
      </c>
      <c r="H5" s="17">
        <v>8528</v>
      </c>
      <c r="I5" s="15">
        <f t="shared" si="1"/>
        <v>66</v>
      </c>
      <c r="J5" s="18">
        <v>7.33</v>
      </c>
      <c r="K5" s="18">
        <v>3.93</v>
      </c>
      <c r="L5" s="19">
        <f t="shared" si="2"/>
        <v>1366.21</v>
      </c>
      <c r="M5" s="20">
        <f t="shared" si="3"/>
        <v>104.51506500000001</v>
      </c>
      <c r="N5" s="21">
        <v>0</v>
      </c>
      <c r="O5" s="21">
        <v>-6.4336949999999433</v>
      </c>
      <c r="P5" s="22">
        <v>0</v>
      </c>
      <c r="Q5" s="23">
        <f t="shared" si="4"/>
        <v>98.081370000000064</v>
      </c>
      <c r="R5" s="24">
        <f t="shared" si="5"/>
        <v>98.081370000000064</v>
      </c>
      <c r="S5" s="29">
        <v>100</v>
      </c>
      <c r="T5" s="26"/>
      <c r="U5" s="21">
        <f t="shared" si="6"/>
        <v>-1.9186299999999363</v>
      </c>
      <c r="V5" s="21">
        <v>0</v>
      </c>
      <c r="W5" s="21">
        <v>-1.9186299999999363</v>
      </c>
    </row>
    <row r="6" spans="1:23" ht="15.75" x14ac:dyDescent="0.25">
      <c r="A6" s="15">
        <v>19</v>
      </c>
      <c r="B6" s="15">
        <v>1</v>
      </c>
      <c r="C6" s="16"/>
      <c r="D6" s="17">
        <v>42064</v>
      </c>
      <c r="E6" s="17">
        <v>42677</v>
      </c>
      <c r="F6" s="15">
        <f t="shared" si="0"/>
        <v>613</v>
      </c>
      <c r="G6" s="17">
        <v>17142</v>
      </c>
      <c r="H6" s="17">
        <v>17254</v>
      </c>
      <c r="I6" s="15">
        <f t="shared" si="1"/>
        <v>112</v>
      </c>
      <c r="J6" s="18">
        <v>7.33</v>
      </c>
      <c r="K6" s="18">
        <v>3.93</v>
      </c>
      <c r="L6" s="19">
        <f t="shared" si="2"/>
        <v>4933.45</v>
      </c>
      <c r="M6" s="20">
        <f t="shared" si="3"/>
        <v>377.40892499999995</v>
      </c>
      <c r="N6" s="21">
        <v>0</v>
      </c>
      <c r="O6" s="21">
        <v>3195.6941699999998</v>
      </c>
      <c r="P6" s="22">
        <v>0</v>
      </c>
      <c r="Q6" s="23">
        <f t="shared" si="4"/>
        <v>3573.1030949999995</v>
      </c>
      <c r="R6" s="24">
        <f t="shared" si="5"/>
        <v>3573.1030949999995</v>
      </c>
      <c r="S6" s="25"/>
      <c r="T6" s="26"/>
      <c r="U6" s="21">
        <f t="shared" si="6"/>
        <v>3573.1030949999995</v>
      </c>
      <c r="V6" s="21">
        <v>0</v>
      </c>
      <c r="W6" s="21">
        <v>3573.1030949999995</v>
      </c>
    </row>
    <row r="7" spans="1:23" ht="15.75" x14ac:dyDescent="0.25">
      <c r="A7" s="15">
        <v>20</v>
      </c>
      <c r="B7" s="15">
        <v>1</v>
      </c>
      <c r="C7" s="16"/>
      <c r="D7" s="17">
        <v>2513</v>
      </c>
      <c r="E7" s="17">
        <v>2571</v>
      </c>
      <c r="F7" s="15">
        <f t="shared" si="0"/>
        <v>58</v>
      </c>
      <c r="G7" s="17">
        <v>722</v>
      </c>
      <c r="H7" s="17">
        <v>742</v>
      </c>
      <c r="I7" s="15">
        <f t="shared" si="1"/>
        <v>20</v>
      </c>
      <c r="J7" s="18">
        <v>7.33</v>
      </c>
      <c r="K7" s="18">
        <v>3.93</v>
      </c>
      <c r="L7" s="19">
        <f t="shared" si="2"/>
        <v>503.74</v>
      </c>
      <c r="M7" s="20">
        <f t="shared" si="3"/>
        <v>38.536110000000001</v>
      </c>
      <c r="N7" s="21">
        <v>0</v>
      </c>
      <c r="O7" s="21">
        <v>271.63084499999997</v>
      </c>
      <c r="P7" s="22">
        <v>0</v>
      </c>
      <c r="Q7" s="23">
        <f t="shared" si="4"/>
        <v>310.16695499999997</v>
      </c>
      <c r="R7" s="24">
        <f t="shared" si="5"/>
        <v>310.16695499999997</v>
      </c>
      <c r="S7" s="25"/>
      <c r="T7" s="28"/>
      <c r="U7" s="21">
        <f t="shared" si="6"/>
        <v>310.16695499999997</v>
      </c>
      <c r="V7" s="21">
        <v>0</v>
      </c>
      <c r="W7" s="21">
        <v>310.16695499999997</v>
      </c>
    </row>
    <row r="8" spans="1:23" ht="15.75" x14ac:dyDescent="0.25">
      <c r="A8" s="30">
        <v>21</v>
      </c>
      <c r="B8" s="30">
        <v>1</v>
      </c>
      <c r="C8" s="31"/>
      <c r="D8" s="32">
        <v>29322</v>
      </c>
      <c r="E8" s="32">
        <v>29992</v>
      </c>
      <c r="F8" s="30">
        <f t="shared" si="0"/>
        <v>670</v>
      </c>
      <c r="G8" s="32">
        <v>10642</v>
      </c>
      <c r="H8" s="32">
        <v>10850</v>
      </c>
      <c r="I8" s="30">
        <f t="shared" si="1"/>
        <v>208</v>
      </c>
      <c r="J8" s="33">
        <v>7.33</v>
      </c>
      <c r="K8" s="33">
        <v>3.93</v>
      </c>
      <c r="L8" s="34">
        <f t="shared" si="2"/>
        <v>5728.5400000000009</v>
      </c>
      <c r="M8" s="35">
        <f t="shared" si="3"/>
        <v>438.23331000000007</v>
      </c>
      <c r="N8" s="21">
        <v>0</v>
      </c>
      <c r="O8" s="21">
        <v>0.3584049999999479</v>
      </c>
      <c r="P8" s="36">
        <v>0</v>
      </c>
      <c r="Q8" s="37">
        <f t="shared" si="4"/>
        <v>438.59171500000002</v>
      </c>
      <c r="R8" s="38">
        <f t="shared" si="5"/>
        <v>438.59171500000002</v>
      </c>
      <c r="S8" s="29">
        <v>439</v>
      </c>
      <c r="T8" s="39"/>
      <c r="U8" s="21">
        <f t="shared" si="6"/>
        <v>-0.40828499999997803</v>
      </c>
      <c r="V8" s="21">
        <v>0</v>
      </c>
      <c r="W8" s="21">
        <v>-0.40828499999997803</v>
      </c>
    </row>
    <row r="9" spans="1:23" ht="15.75" x14ac:dyDescent="0.25">
      <c r="A9" s="30">
        <v>26</v>
      </c>
      <c r="B9" s="30">
        <v>1</v>
      </c>
      <c r="C9" s="31"/>
      <c r="D9" s="32">
        <v>42756</v>
      </c>
      <c r="E9" s="32">
        <v>43155</v>
      </c>
      <c r="F9" s="30">
        <f t="shared" si="0"/>
        <v>399</v>
      </c>
      <c r="G9" s="32">
        <v>36546</v>
      </c>
      <c r="H9" s="32">
        <v>36774</v>
      </c>
      <c r="I9" s="30">
        <f t="shared" si="1"/>
        <v>228</v>
      </c>
      <c r="J9" s="33">
        <v>7.33</v>
      </c>
      <c r="K9" s="33">
        <v>3.93</v>
      </c>
      <c r="L9" s="34">
        <f t="shared" si="2"/>
        <v>3820.71</v>
      </c>
      <c r="M9" s="35">
        <f t="shared" si="3"/>
        <v>292.28431499999999</v>
      </c>
      <c r="N9" s="21">
        <v>0</v>
      </c>
      <c r="O9" s="21">
        <v>403.52496500000007</v>
      </c>
      <c r="P9" s="36">
        <v>0</v>
      </c>
      <c r="Q9" s="37">
        <f t="shared" si="4"/>
        <v>695.80928000000006</v>
      </c>
      <c r="R9" s="38">
        <f t="shared" si="5"/>
        <v>695.80928000000006</v>
      </c>
      <c r="S9" s="25">
        <v>696</v>
      </c>
      <c r="T9" s="39"/>
      <c r="U9" s="21">
        <f t="shared" si="6"/>
        <v>-0.19071999999994205</v>
      </c>
      <c r="V9" s="21">
        <v>0</v>
      </c>
      <c r="W9" s="21">
        <v>-0.19071999999994205</v>
      </c>
    </row>
    <row r="10" spans="1:23" ht="15.75" x14ac:dyDescent="0.25">
      <c r="A10" s="15">
        <v>29</v>
      </c>
      <c r="B10" s="15">
        <v>6</v>
      </c>
      <c r="C10" s="16"/>
      <c r="D10" s="17">
        <v>22088</v>
      </c>
      <c r="E10" s="17">
        <v>22733</v>
      </c>
      <c r="F10" s="15">
        <f t="shared" si="0"/>
        <v>645</v>
      </c>
      <c r="G10" s="17">
        <v>9571</v>
      </c>
      <c r="H10" s="17">
        <v>9829</v>
      </c>
      <c r="I10" s="15">
        <f t="shared" si="1"/>
        <v>258</v>
      </c>
      <c r="J10" s="18">
        <v>7.33</v>
      </c>
      <c r="K10" s="18">
        <v>3.93</v>
      </c>
      <c r="L10" s="19">
        <f t="shared" si="2"/>
        <v>5741.7900000000009</v>
      </c>
      <c r="M10" s="20">
        <f t="shared" si="3"/>
        <v>439.24693500000006</v>
      </c>
      <c r="N10" s="21">
        <v>0</v>
      </c>
      <c r="O10" s="21">
        <v>339.57473000000005</v>
      </c>
      <c r="P10" s="22">
        <v>0</v>
      </c>
      <c r="Q10" s="23">
        <f t="shared" si="4"/>
        <v>778.82166500000017</v>
      </c>
      <c r="R10" s="24">
        <f t="shared" si="5"/>
        <v>778.82166500000017</v>
      </c>
      <c r="S10" s="25"/>
      <c r="T10" s="28"/>
      <c r="U10" s="21">
        <f t="shared" si="6"/>
        <v>778.82166500000017</v>
      </c>
      <c r="V10" s="21">
        <v>0</v>
      </c>
      <c r="W10" s="21">
        <v>778.82166500000017</v>
      </c>
    </row>
    <row r="11" spans="1:23" ht="15.75" x14ac:dyDescent="0.25">
      <c r="A11" s="40">
        <v>30</v>
      </c>
      <c r="B11" s="41"/>
      <c r="C11" s="42"/>
      <c r="D11" s="43">
        <v>10527</v>
      </c>
      <c r="E11" s="43">
        <v>10527</v>
      </c>
      <c r="F11" s="44">
        <f t="shared" si="0"/>
        <v>0</v>
      </c>
      <c r="G11" s="45"/>
      <c r="H11" s="45"/>
      <c r="I11" s="46">
        <f t="shared" si="1"/>
        <v>0</v>
      </c>
      <c r="J11" s="18">
        <v>6.53</v>
      </c>
      <c r="K11" s="18">
        <v>3.93</v>
      </c>
      <c r="L11" s="19">
        <f t="shared" si="2"/>
        <v>0</v>
      </c>
      <c r="M11" s="20">
        <f t="shared" si="3"/>
        <v>0</v>
      </c>
      <c r="N11" s="21">
        <v>0</v>
      </c>
      <c r="O11" s="21">
        <v>1680.7811950000003</v>
      </c>
      <c r="P11" s="22">
        <v>0</v>
      </c>
      <c r="Q11" s="23">
        <f t="shared" si="4"/>
        <v>1680.7811950000003</v>
      </c>
      <c r="R11" s="24">
        <f t="shared" si="5"/>
        <v>1680.7811950000003</v>
      </c>
      <c r="S11" s="21"/>
      <c r="T11" s="47"/>
      <c r="U11" s="21">
        <f t="shared" si="6"/>
        <v>1680.7811950000003</v>
      </c>
      <c r="V11" s="21">
        <v>0</v>
      </c>
      <c r="W11" s="21">
        <v>1680.7811950000003</v>
      </c>
    </row>
    <row r="12" spans="1:23" ht="15.75" x14ac:dyDescent="0.25">
      <c r="A12" s="15">
        <v>32</v>
      </c>
      <c r="B12" s="15">
        <v>6</v>
      </c>
      <c r="C12" s="16"/>
      <c r="D12" s="17">
        <v>17455</v>
      </c>
      <c r="E12" s="17">
        <v>17999</v>
      </c>
      <c r="F12" s="15">
        <f t="shared" si="0"/>
        <v>544</v>
      </c>
      <c r="G12" s="17">
        <v>5664</v>
      </c>
      <c r="H12" s="17">
        <v>5835</v>
      </c>
      <c r="I12" s="15">
        <f t="shared" si="1"/>
        <v>171</v>
      </c>
      <c r="J12" s="18">
        <v>7.33</v>
      </c>
      <c r="K12" s="18">
        <v>3.93</v>
      </c>
      <c r="L12" s="19">
        <f t="shared" si="2"/>
        <v>4659.55</v>
      </c>
      <c r="M12" s="20">
        <f t="shared" si="3"/>
        <v>356.45557500000001</v>
      </c>
      <c r="N12" s="21">
        <v>0</v>
      </c>
      <c r="O12" s="21">
        <v>5687.3565800000006</v>
      </c>
      <c r="P12" s="22">
        <v>0</v>
      </c>
      <c r="Q12" s="23">
        <f t="shared" si="4"/>
        <v>6043.8121550000005</v>
      </c>
      <c r="R12" s="24">
        <f t="shared" si="5"/>
        <v>6043.8121550000005</v>
      </c>
      <c r="S12" s="20"/>
      <c r="T12" s="28"/>
      <c r="U12" s="21">
        <f t="shared" si="6"/>
        <v>6043.8121550000005</v>
      </c>
      <c r="V12" s="21">
        <v>0</v>
      </c>
      <c r="W12" s="21">
        <v>6043.8121550000005</v>
      </c>
    </row>
    <row r="13" spans="1:23" ht="15.75" x14ac:dyDescent="0.25">
      <c r="A13" s="15">
        <v>35</v>
      </c>
      <c r="B13" s="15">
        <v>6</v>
      </c>
      <c r="C13" s="16"/>
      <c r="D13" s="17">
        <v>36189</v>
      </c>
      <c r="E13" s="17">
        <v>36825</v>
      </c>
      <c r="F13" s="15">
        <f t="shared" si="0"/>
        <v>636</v>
      </c>
      <c r="G13" s="17">
        <v>12047</v>
      </c>
      <c r="H13" s="17">
        <v>12147</v>
      </c>
      <c r="I13" s="15">
        <f t="shared" si="1"/>
        <v>100</v>
      </c>
      <c r="J13" s="18">
        <v>7.33</v>
      </c>
      <c r="K13" s="18">
        <v>3.93</v>
      </c>
      <c r="L13" s="19">
        <f t="shared" si="2"/>
        <v>5054.88</v>
      </c>
      <c r="M13" s="20">
        <f t="shared" si="3"/>
        <v>386.69832000000002</v>
      </c>
      <c r="N13" s="21">
        <v>0</v>
      </c>
      <c r="O13" s="21">
        <v>4994.9767449999999</v>
      </c>
      <c r="P13" s="22">
        <v>0</v>
      </c>
      <c r="Q13" s="23">
        <f t="shared" si="4"/>
        <v>5381.6750650000004</v>
      </c>
      <c r="R13" s="24">
        <f t="shared" si="5"/>
        <v>5381.6750650000004</v>
      </c>
      <c r="S13" s="25"/>
      <c r="T13" s="28"/>
      <c r="U13" s="21">
        <f t="shared" si="6"/>
        <v>5381.6750650000004</v>
      </c>
      <c r="V13" s="21">
        <v>0</v>
      </c>
      <c r="W13" s="21">
        <v>5381.6750650000004</v>
      </c>
    </row>
    <row r="14" spans="1:23" ht="15.75" x14ac:dyDescent="0.25">
      <c r="A14" s="15">
        <v>44</v>
      </c>
      <c r="B14" s="15">
        <v>5</v>
      </c>
      <c r="C14" s="16"/>
      <c r="D14" s="17">
        <v>12081</v>
      </c>
      <c r="E14" s="17">
        <v>12225</v>
      </c>
      <c r="F14" s="15">
        <f t="shared" si="0"/>
        <v>144</v>
      </c>
      <c r="G14" s="17"/>
      <c r="H14" s="17"/>
      <c r="I14" s="15">
        <f t="shared" si="1"/>
        <v>0</v>
      </c>
      <c r="J14" s="18">
        <v>6.53</v>
      </c>
      <c r="K14" s="18">
        <v>3.93</v>
      </c>
      <c r="L14" s="19">
        <f t="shared" si="2"/>
        <v>940.32</v>
      </c>
      <c r="M14" s="20">
        <f t="shared" si="3"/>
        <v>71.934480000000008</v>
      </c>
      <c r="N14" s="21">
        <v>0</v>
      </c>
      <c r="O14" s="21">
        <v>10529.007189999998</v>
      </c>
      <c r="P14" s="22">
        <v>0</v>
      </c>
      <c r="Q14" s="23">
        <f t="shared" si="4"/>
        <v>10600.941669999998</v>
      </c>
      <c r="R14" s="24">
        <f t="shared" si="5"/>
        <v>10600.941669999998</v>
      </c>
      <c r="S14" s="25"/>
      <c r="T14" s="28"/>
      <c r="U14" s="21">
        <f t="shared" si="6"/>
        <v>10600.941669999998</v>
      </c>
      <c r="V14" s="21">
        <v>0</v>
      </c>
      <c r="W14" s="21">
        <v>10600.941669999998</v>
      </c>
    </row>
    <row r="15" spans="1:23" ht="15.75" x14ac:dyDescent="0.25">
      <c r="A15" s="15">
        <v>48</v>
      </c>
      <c r="B15" s="15">
        <v>2</v>
      </c>
      <c r="C15" s="16"/>
      <c r="D15" s="17">
        <v>2941</v>
      </c>
      <c r="E15" s="17">
        <v>3059</v>
      </c>
      <c r="F15" s="15">
        <f t="shared" si="0"/>
        <v>118</v>
      </c>
      <c r="G15" s="17">
        <v>1285</v>
      </c>
      <c r="H15" s="17">
        <v>1329</v>
      </c>
      <c r="I15" s="15">
        <f t="shared" si="1"/>
        <v>44</v>
      </c>
      <c r="J15" s="18">
        <v>7.33</v>
      </c>
      <c r="K15" s="18">
        <v>3.93</v>
      </c>
      <c r="L15" s="19">
        <f t="shared" si="2"/>
        <v>1037.8600000000001</v>
      </c>
      <c r="M15" s="20">
        <f t="shared" si="3"/>
        <v>79.396290000000008</v>
      </c>
      <c r="N15" s="21">
        <v>0</v>
      </c>
      <c r="O15" s="21">
        <v>-1348.13491</v>
      </c>
      <c r="P15" s="22">
        <v>0</v>
      </c>
      <c r="Q15" s="23">
        <f t="shared" si="4"/>
        <v>-1268.7386200000001</v>
      </c>
      <c r="R15" s="24">
        <f t="shared" si="5"/>
        <v>-1268.7386200000001</v>
      </c>
      <c r="S15" s="25"/>
      <c r="T15" s="26"/>
      <c r="U15" s="21">
        <f t="shared" si="6"/>
        <v>-1268.7386200000001</v>
      </c>
      <c r="V15" s="21">
        <v>0</v>
      </c>
      <c r="W15" s="21">
        <v>-1268.7386200000001</v>
      </c>
    </row>
    <row r="16" spans="1:23" ht="15.75" x14ac:dyDescent="0.25">
      <c r="A16" s="15">
        <v>58</v>
      </c>
      <c r="B16" s="15">
        <v>2</v>
      </c>
      <c r="C16" s="16"/>
      <c r="D16" s="17">
        <v>14839</v>
      </c>
      <c r="E16" s="17">
        <v>15409</v>
      </c>
      <c r="F16" s="15">
        <f t="shared" si="0"/>
        <v>570</v>
      </c>
      <c r="G16" s="17">
        <v>12243</v>
      </c>
      <c r="H16" s="17">
        <v>12725</v>
      </c>
      <c r="I16" s="15">
        <f t="shared" si="1"/>
        <v>482</v>
      </c>
      <c r="J16" s="18">
        <v>7.33</v>
      </c>
      <c r="K16" s="18">
        <v>3.93</v>
      </c>
      <c r="L16" s="19">
        <f t="shared" si="2"/>
        <v>6072.3600000000006</v>
      </c>
      <c r="M16" s="20">
        <f t="shared" si="3"/>
        <v>464.53554000000003</v>
      </c>
      <c r="N16" s="21">
        <v>0</v>
      </c>
      <c r="O16" s="21">
        <v>998.19112500000006</v>
      </c>
      <c r="P16" s="22">
        <v>0</v>
      </c>
      <c r="Q16" s="23">
        <f t="shared" si="4"/>
        <v>1462.7266650000001</v>
      </c>
      <c r="R16" s="24">
        <f t="shared" si="5"/>
        <v>1462.7266650000001</v>
      </c>
      <c r="S16" s="25"/>
      <c r="T16" s="28"/>
      <c r="U16" s="21">
        <f t="shared" si="6"/>
        <v>1462.7266650000001</v>
      </c>
      <c r="V16" s="21">
        <v>0</v>
      </c>
      <c r="W16" s="21">
        <v>1462.7266650000001</v>
      </c>
    </row>
    <row r="17" spans="1:23" ht="15.75" x14ac:dyDescent="0.25">
      <c r="A17" s="15">
        <v>62</v>
      </c>
      <c r="B17" s="15">
        <v>3</v>
      </c>
      <c r="C17" s="16"/>
      <c r="D17" s="17">
        <v>56451</v>
      </c>
      <c r="E17" s="17">
        <v>57403</v>
      </c>
      <c r="F17" s="15">
        <f t="shared" si="0"/>
        <v>952</v>
      </c>
      <c r="G17" s="17">
        <v>24151</v>
      </c>
      <c r="H17" s="17">
        <v>24424</v>
      </c>
      <c r="I17" s="15">
        <f t="shared" si="1"/>
        <v>273</v>
      </c>
      <c r="J17" s="18">
        <v>7.33</v>
      </c>
      <c r="K17" s="18">
        <v>3.93</v>
      </c>
      <c r="L17" s="19">
        <f t="shared" si="2"/>
        <v>8051.05</v>
      </c>
      <c r="M17" s="20">
        <f t="shared" si="3"/>
        <v>615.90532499999995</v>
      </c>
      <c r="N17" s="21">
        <v>0</v>
      </c>
      <c r="O17" s="21">
        <v>600.52194000000009</v>
      </c>
      <c r="P17" s="22">
        <v>0</v>
      </c>
      <c r="Q17" s="23">
        <f t="shared" si="4"/>
        <v>1216.427265</v>
      </c>
      <c r="R17" s="24">
        <f t="shared" si="5"/>
        <v>1216.427265</v>
      </c>
      <c r="S17" s="25"/>
      <c r="T17" s="28"/>
      <c r="U17" s="21">
        <f t="shared" si="6"/>
        <v>1216.427265</v>
      </c>
      <c r="V17" s="21">
        <v>0</v>
      </c>
      <c r="W17" s="21">
        <v>1216.427265</v>
      </c>
    </row>
    <row r="18" spans="1:23" ht="15.75" x14ac:dyDescent="0.25">
      <c r="A18" s="15">
        <v>71</v>
      </c>
      <c r="B18" s="15">
        <v>2</v>
      </c>
      <c r="C18" s="16"/>
      <c r="D18" s="17">
        <v>64782</v>
      </c>
      <c r="E18" s="17">
        <v>65118</v>
      </c>
      <c r="F18" s="15">
        <f t="shared" si="0"/>
        <v>336</v>
      </c>
      <c r="G18" s="17">
        <v>30844</v>
      </c>
      <c r="H18" s="17">
        <v>30921</v>
      </c>
      <c r="I18" s="15">
        <f t="shared" si="1"/>
        <v>77</v>
      </c>
      <c r="J18" s="18">
        <v>7.33</v>
      </c>
      <c r="K18" s="18">
        <v>3.93</v>
      </c>
      <c r="L18" s="19">
        <f t="shared" si="2"/>
        <v>2765.4900000000002</v>
      </c>
      <c r="M18" s="20">
        <f t="shared" si="3"/>
        <v>211.55998500000001</v>
      </c>
      <c r="N18" s="21">
        <v>0</v>
      </c>
      <c r="O18" s="21">
        <v>271.96123500000004</v>
      </c>
      <c r="P18" s="22">
        <v>0</v>
      </c>
      <c r="Q18" s="23">
        <f t="shared" si="4"/>
        <v>483.52122000000008</v>
      </c>
      <c r="R18" s="24">
        <f t="shared" si="5"/>
        <v>483.52122000000008</v>
      </c>
      <c r="S18" s="25">
        <v>500</v>
      </c>
      <c r="T18" s="28"/>
      <c r="U18" s="21">
        <f t="shared" si="6"/>
        <v>-16.478779999999915</v>
      </c>
      <c r="V18" s="21">
        <v>0</v>
      </c>
      <c r="W18" s="21">
        <v>-16.478779999999915</v>
      </c>
    </row>
    <row r="19" spans="1:23" ht="15.75" x14ac:dyDescent="0.25">
      <c r="A19" s="15">
        <v>72</v>
      </c>
      <c r="B19" s="15">
        <v>2</v>
      </c>
      <c r="C19" s="16"/>
      <c r="D19" s="17">
        <v>57162</v>
      </c>
      <c r="E19" s="17">
        <v>57574</v>
      </c>
      <c r="F19" s="15">
        <f t="shared" si="0"/>
        <v>412</v>
      </c>
      <c r="G19" s="17">
        <v>36474</v>
      </c>
      <c r="H19" s="17">
        <v>36710</v>
      </c>
      <c r="I19" s="15">
        <f t="shared" si="1"/>
        <v>236</v>
      </c>
      <c r="J19" s="18">
        <v>7.33</v>
      </c>
      <c r="K19" s="18">
        <v>3.93</v>
      </c>
      <c r="L19" s="19">
        <f t="shared" si="2"/>
        <v>3947.44</v>
      </c>
      <c r="M19" s="20">
        <f t="shared" si="3"/>
        <v>301.97915999999998</v>
      </c>
      <c r="N19" s="21">
        <v>0</v>
      </c>
      <c r="O19" s="21">
        <v>-23.048460000000262</v>
      </c>
      <c r="P19" s="22">
        <v>0</v>
      </c>
      <c r="Q19" s="23">
        <f t="shared" si="4"/>
        <v>278.93069999999972</v>
      </c>
      <c r="R19" s="24">
        <f t="shared" si="5"/>
        <v>278.93069999999972</v>
      </c>
      <c r="S19" s="29">
        <v>500</v>
      </c>
      <c r="T19" s="28"/>
      <c r="U19" s="21">
        <f t="shared" si="6"/>
        <v>-221.06930000000028</v>
      </c>
      <c r="V19" s="21">
        <v>0</v>
      </c>
      <c r="W19" s="21">
        <v>-221.06930000000028</v>
      </c>
    </row>
    <row r="20" spans="1:23" ht="15.75" x14ac:dyDescent="0.25">
      <c r="A20" s="15">
        <v>80</v>
      </c>
      <c r="B20" s="15">
        <v>6</v>
      </c>
      <c r="C20" s="16"/>
      <c r="D20" s="17">
        <v>9357</v>
      </c>
      <c r="E20" s="17">
        <v>9540</v>
      </c>
      <c r="F20" s="15">
        <f t="shared" si="0"/>
        <v>183</v>
      </c>
      <c r="G20" s="17"/>
      <c r="H20" s="17"/>
      <c r="I20" s="15">
        <f t="shared" si="1"/>
        <v>0</v>
      </c>
      <c r="J20" s="27">
        <v>6.53</v>
      </c>
      <c r="K20" s="18">
        <v>3.93</v>
      </c>
      <c r="L20" s="19">
        <f t="shared" si="2"/>
        <v>1194.99</v>
      </c>
      <c r="M20" s="20">
        <f t="shared" si="3"/>
        <v>91.416735000000003</v>
      </c>
      <c r="N20" s="21">
        <v>0</v>
      </c>
      <c r="O20" s="21">
        <v>111.94986</v>
      </c>
      <c r="P20" s="22">
        <v>0</v>
      </c>
      <c r="Q20" s="23">
        <f t="shared" si="4"/>
        <v>203.36659500000002</v>
      </c>
      <c r="R20" s="24">
        <f t="shared" si="5"/>
        <v>203.36659500000002</v>
      </c>
      <c r="S20" s="29">
        <v>203</v>
      </c>
      <c r="T20" s="28"/>
      <c r="U20" s="21">
        <f t="shared" si="6"/>
        <v>0.36659500000001799</v>
      </c>
      <c r="V20" s="21">
        <v>0</v>
      </c>
      <c r="W20" s="21">
        <v>0.36659500000001799</v>
      </c>
    </row>
    <row r="21" spans="1:23" ht="15.75" x14ac:dyDescent="0.25">
      <c r="A21" s="15">
        <v>86</v>
      </c>
      <c r="B21" s="15">
        <v>3</v>
      </c>
      <c r="C21" s="16"/>
      <c r="D21" s="17">
        <v>24198</v>
      </c>
      <c r="E21" s="17">
        <v>24456</v>
      </c>
      <c r="F21" s="15">
        <f t="shared" si="0"/>
        <v>258</v>
      </c>
      <c r="G21" s="17">
        <v>11390</v>
      </c>
      <c r="H21" s="17">
        <v>11503</v>
      </c>
      <c r="I21" s="15">
        <f t="shared" si="1"/>
        <v>113</v>
      </c>
      <c r="J21" s="18">
        <v>7.33</v>
      </c>
      <c r="K21" s="18">
        <v>3.93</v>
      </c>
      <c r="L21" s="19">
        <f t="shared" si="2"/>
        <v>2335.23</v>
      </c>
      <c r="M21" s="20">
        <f t="shared" si="3"/>
        <v>178.645095</v>
      </c>
      <c r="N21" s="21">
        <v>0</v>
      </c>
      <c r="O21" s="21">
        <v>-0.25535999999999603</v>
      </c>
      <c r="P21" s="22">
        <v>0</v>
      </c>
      <c r="Q21" s="23">
        <f t="shared" si="4"/>
        <v>178.389735</v>
      </c>
      <c r="R21" s="24">
        <f t="shared" si="5"/>
        <v>178.389735</v>
      </c>
      <c r="S21" s="29">
        <v>178</v>
      </c>
      <c r="T21" s="28"/>
      <c r="U21" s="21">
        <f t="shared" si="6"/>
        <v>0.38973500000000172</v>
      </c>
      <c r="V21" s="21">
        <v>0</v>
      </c>
      <c r="W21" s="21">
        <v>0.38973500000000172</v>
      </c>
    </row>
    <row r="22" spans="1:23" ht="15.75" x14ac:dyDescent="0.25">
      <c r="A22" s="15">
        <v>87</v>
      </c>
      <c r="B22" s="15">
        <v>3</v>
      </c>
      <c r="C22" s="16"/>
      <c r="D22" s="17">
        <v>940</v>
      </c>
      <c r="E22" s="17">
        <v>986</v>
      </c>
      <c r="F22" s="15">
        <f t="shared" si="0"/>
        <v>46</v>
      </c>
      <c r="G22" s="17">
        <v>229</v>
      </c>
      <c r="H22" s="17">
        <v>248</v>
      </c>
      <c r="I22" s="15">
        <f t="shared" si="1"/>
        <v>19</v>
      </c>
      <c r="J22" s="18">
        <v>7.33</v>
      </c>
      <c r="K22" s="18">
        <v>3.93</v>
      </c>
      <c r="L22" s="19">
        <f t="shared" si="2"/>
        <v>411.85</v>
      </c>
      <c r="M22" s="20">
        <f t="shared" si="3"/>
        <v>31.506525</v>
      </c>
      <c r="N22" s="21">
        <v>0</v>
      </c>
      <c r="O22" s="21">
        <v>-2053.503995</v>
      </c>
      <c r="P22" s="22">
        <v>0</v>
      </c>
      <c r="Q22" s="23">
        <f t="shared" si="4"/>
        <v>-2021.99747</v>
      </c>
      <c r="R22" s="24">
        <f t="shared" si="5"/>
        <v>-2021.99747</v>
      </c>
      <c r="S22" s="25"/>
      <c r="T22" s="28"/>
      <c r="U22" s="21">
        <f t="shared" si="6"/>
        <v>-2021.99747</v>
      </c>
      <c r="V22" s="21">
        <v>0</v>
      </c>
      <c r="W22" s="21">
        <v>-2021.99747</v>
      </c>
    </row>
    <row r="23" spans="1:23" ht="15.75" x14ac:dyDescent="0.25">
      <c r="A23" s="15">
        <v>90</v>
      </c>
      <c r="B23" s="15">
        <v>3</v>
      </c>
      <c r="C23" s="16"/>
      <c r="D23" s="17">
        <v>18481</v>
      </c>
      <c r="E23" s="17">
        <v>18603</v>
      </c>
      <c r="F23" s="15">
        <f t="shared" si="0"/>
        <v>122</v>
      </c>
      <c r="G23" s="17">
        <v>8331</v>
      </c>
      <c r="H23" s="17">
        <v>8393</v>
      </c>
      <c r="I23" s="15">
        <f t="shared" si="1"/>
        <v>62</v>
      </c>
      <c r="J23" s="18">
        <v>7.33</v>
      </c>
      <c r="K23" s="18">
        <v>3.93</v>
      </c>
      <c r="L23" s="19">
        <f t="shared" si="2"/>
        <v>1137.92</v>
      </c>
      <c r="M23" s="20">
        <f t="shared" si="3"/>
        <v>87.050880000000006</v>
      </c>
      <c r="N23" s="21">
        <v>0</v>
      </c>
      <c r="O23" s="21">
        <v>-2040.657105</v>
      </c>
      <c r="P23" s="22">
        <v>0</v>
      </c>
      <c r="Q23" s="23">
        <f t="shared" si="4"/>
        <v>-1953.606225</v>
      </c>
      <c r="R23" s="24">
        <f t="shared" si="5"/>
        <v>-1953.606225</v>
      </c>
      <c r="S23" s="25"/>
      <c r="T23" s="28"/>
      <c r="U23" s="21">
        <f t="shared" si="6"/>
        <v>-1953.606225</v>
      </c>
      <c r="V23" s="21">
        <v>0</v>
      </c>
      <c r="W23" s="21">
        <v>-1953.606225</v>
      </c>
    </row>
    <row r="24" spans="1:23" ht="15.75" x14ac:dyDescent="0.25">
      <c r="A24" s="15">
        <v>99</v>
      </c>
      <c r="B24" s="15">
        <v>6</v>
      </c>
      <c r="C24" s="16"/>
      <c r="D24" s="17">
        <v>23816</v>
      </c>
      <c r="E24" s="17">
        <v>24179</v>
      </c>
      <c r="F24" s="15">
        <f t="shared" si="0"/>
        <v>363</v>
      </c>
      <c r="G24" s="17">
        <v>11462</v>
      </c>
      <c r="H24" s="17">
        <v>11635</v>
      </c>
      <c r="I24" s="15">
        <f t="shared" si="1"/>
        <v>173</v>
      </c>
      <c r="J24" s="18">
        <v>7.33</v>
      </c>
      <c r="K24" s="18">
        <v>3.93</v>
      </c>
      <c r="L24" s="19">
        <f t="shared" si="2"/>
        <v>3340.68</v>
      </c>
      <c r="M24" s="20">
        <f t="shared" si="3"/>
        <v>255.56201999999999</v>
      </c>
      <c r="N24" s="21">
        <v>0</v>
      </c>
      <c r="O24" s="21">
        <v>-4.3479999999817665E-2</v>
      </c>
      <c r="P24" s="22">
        <v>0</v>
      </c>
      <c r="Q24" s="23">
        <f t="shared" si="4"/>
        <v>255.51854000000017</v>
      </c>
      <c r="R24" s="24">
        <f t="shared" si="5"/>
        <v>255.51854000000017</v>
      </c>
      <c r="S24" s="25"/>
      <c r="T24" s="28"/>
      <c r="U24" s="21">
        <f t="shared" si="6"/>
        <v>255.51854000000017</v>
      </c>
      <c r="V24" s="21">
        <v>0</v>
      </c>
      <c r="W24" s="21">
        <v>255.51854000000017</v>
      </c>
    </row>
    <row r="25" spans="1:23" ht="15.75" x14ac:dyDescent="0.25">
      <c r="A25" s="40">
        <v>112</v>
      </c>
      <c r="B25" s="48"/>
      <c r="C25" s="42"/>
      <c r="D25" s="43">
        <v>14757</v>
      </c>
      <c r="E25" s="43">
        <v>15013</v>
      </c>
      <c r="F25" s="15">
        <f t="shared" si="0"/>
        <v>256</v>
      </c>
      <c r="G25" s="49">
        <v>9001</v>
      </c>
      <c r="H25" s="49">
        <v>9063</v>
      </c>
      <c r="I25" s="15">
        <f t="shared" si="1"/>
        <v>62</v>
      </c>
      <c r="J25" s="18">
        <v>7.33</v>
      </c>
      <c r="K25" s="18">
        <v>3.93</v>
      </c>
      <c r="L25" s="19">
        <f t="shared" si="2"/>
        <v>2120.14</v>
      </c>
      <c r="M25" s="20">
        <f t="shared" si="3"/>
        <v>162.19071</v>
      </c>
      <c r="N25" s="21">
        <v>0</v>
      </c>
      <c r="O25" s="21">
        <v>225.27049000000005</v>
      </c>
      <c r="P25" s="22">
        <v>0</v>
      </c>
      <c r="Q25" s="23">
        <f t="shared" si="4"/>
        <v>387.46120000000008</v>
      </c>
      <c r="R25" s="24">
        <f t="shared" si="5"/>
        <v>387.46120000000008</v>
      </c>
      <c r="S25" s="25">
        <v>387</v>
      </c>
      <c r="T25" s="26"/>
      <c r="U25" s="21">
        <f t="shared" si="6"/>
        <v>0.46120000000007622</v>
      </c>
      <c r="V25" s="21">
        <v>0</v>
      </c>
      <c r="W25" s="21">
        <v>0.46120000000007622</v>
      </c>
    </row>
    <row r="26" spans="1:23" ht="15.75" x14ac:dyDescent="0.25">
      <c r="A26" s="40">
        <v>122</v>
      </c>
      <c r="B26" s="48"/>
      <c r="C26" s="42"/>
      <c r="D26" s="43">
        <v>6105</v>
      </c>
      <c r="E26" s="43">
        <v>6875</v>
      </c>
      <c r="F26" s="15">
        <f t="shared" si="0"/>
        <v>770</v>
      </c>
      <c r="G26" s="45">
        <v>2613</v>
      </c>
      <c r="H26" s="45">
        <v>2887</v>
      </c>
      <c r="I26" s="15">
        <f t="shared" si="1"/>
        <v>274</v>
      </c>
      <c r="J26" s="18">
        <v>7.33</v>
      </c>
      <c r="K26" s="18">
        <v>3.93</v>
      </c>
      <c r="L26" s="19">
        <f t="shared" si="2"/>
        <v>6720.92</v>
      </c>
      <c r="M26" s="20">
        <f t="shared" si="3"/>
        <v>514.15038000000004</v>
      </c>
      <c r="N26" s="21">
        <v>0</v>
      </c>
      <c r="O26" s="21">
        <v>-1707.0599299999999</v>
      </c>
      <c r="P26" s="22">
        <v>0</v>
      </c>
      <c r="Q26" s="23">
        <f t="shared" si="4"/>
        <v>-1192.9095499999999</v>
      </c>
      <c r="R26" s="24">
        <f t="shared" si="5"/>
        <v>-1192.9095499999999</v>
      </c>
      <c r="S26" s="25"/>
      <c r="T26" s="47"/>
      <c r="U26" s="21">
        <f t="shared" si="6"/>
        <v>-1192.9095499999999</v>
      </c>
      <c r="V26" s="21">
        <v>0</v>
      </c>
      <c r="W26" s="21">
        <v>-1192.9095499999999</v>
      </c>
    </row>
    <row r="27" spans="1:23" ht="15.75" x14ac:dyDescent="0.25">
      <c r="A27" s="15">
        <v>129</v>
      </c>
      <c r="B27" s="15">
        <v>6</v>
      </c>
      <c r="C27" s="16"/>
      <c r="D27" s="17">
        <v>24401</v>
      </c>
      <c r="E27" s="17">
        <v>24843</v>
      </c>
      <c r="F27" s="15">
        <f t="shared" si="0"/>
        <v>442</v>
      </c>
      <c r="G27" s="17">
        <v>11215</v>
      </c>
      <c r="H27" s="17">
        <v>11393</v>
      </c>
      <c r="I27" s="15">
        <f t="shared" si="1"/>
        <v>178</v>
      </c>
      <c r="J27" s="18">
        <v>7.33</v>
      </c>
      <c r="K27" s="18">
        <v>3.93</v>
      </c>
      <c r="L27" s="19">
        <f t="shared" si="2"/>
        <v>3939.4</v>
      </c>
      <c r="M27" s="20">
        <f t="shared" si="3"/>
        <v>301.36410000000001</v>
      </c>
      <c r="N27" s="21">
        <v>0</v>
      </c>
      <c r="O27" s="21">
        <v>-0.31880500000005441</v>
      </c>
      <c r="P27" s="22">
        <v>0</v>
      </c>
      <c r="Q27" s="23">
        <f t="shared" si="4"/>
        <v>301.04529499999995</v>
      </c>
      <c r="R27" s="24">
        <f t="shared" si="5"/>
        <v>301.04529499999995</v>
      </c>
      <c r="S27" s="25">
        <v>301</v>
      </c>
      <c r="T27" s="28"/>
      <c r="U27" s="21">
        <f t="shared" si="6"/>
        <v>4.5294999999953234E-2</v>
      </c>
      <c r="V27" s="21">
        <v>0</v>
      </c>
      <c r="W27" s="21">
        <v>4.5294999999953234E-2</v>
      </c>
    </row>
    <row r="28" spans="1:23" ht="15.75" x14ac:dyDescent="0.25">
      <c r="A28" s="15">
        <v>130</v>
      </c>
      <c r="B28" s="15">
        <v>6</v>
      </c>
      <c r="C28" s="16"/>
      <c r="D28" s="17">
        <v>2780</v>
      </c>
      <c r="E28" s="17">
        <v>2933</v>
      </c>
      <c r="F28" s="15">
        <f t="shared" si="0"/>
        <v>153</v>
      </c>
      <c r="G28" s="17">
        <v>1413</v>
      </c>
      <c r="H28" s="17">
        <v>1449</v>
      </c>
      <c r="I28" s="15">
        <f t="shared" si="1"/>
        <v>36</v>
      </c>
      <c r="J28" s="18">
        <v>7.33</v>
      </c>
      <c r="K28" s="18">
        <v>3.93</v>
      </c>
      <c r="L28" s="19">
        <f t="shared" si="2"/>
        <v>1262.97</v>
      </c>
      <c r="M28" s="20">
        <f t="shared" si="3"/>
        <v>96.617204999999998</v>
      </c>
      <c r="N28" s="21">
        <v>0</v>
      </c>
      <c r="O28" s="21">
        <v>79.929145000000034</v>
      </c>
      <c r="P28" s="22">
        <v>0</v>
      </c>
      <c r="Q28" s="23">
        <f t="shared" si="4"/>
        <v>176.54635000000002</v>
      </c>
      <c r="R28" s="24">
        <f t="shared" si="5"/>
        <v>176.54635000000002</v>
      </c>
      <c r="S28" s="25">
        <v>177</v>
      </c>
      <c r="T28" s="28"/>
      <c r="U28" s="21">
        <f t="shared" si="6"/>
        <v>-0.4536499999999819</v>
      </c>
      <c r="V28" s="21">
        <v>0</v>
      </c>
      <c r="W28" s="21">
        <v>-0.4536499999999819</v>
      </c>
    </row>
    <row r="29" spans="1:23" ht="15.75" x14ac:dyDescent="0.25">
      <c r="A29" s="15">
        <v>133</v>
      </c>
      <c r="B29" s="15">
        <v>5</v>
      </c>
      <c r="C29" s="16"/>
      <c r="D29" s="17">
        <v>19663</v>
      </c>
      <c r="E29" s="17">
        <v>20274</v>
      </c>
      <c r="F29" s="15">
        <f t="shared" si="0"/>
        <v>611</v>
      </c>
      <c r="G29" s="17">
        <v>8183</v>
      </c>
      <c r="H29" s="17">
        <v>8370</v>
      </c>
      <c r="I29" s="15">
        <f t="shared" si="1"/>
        <v>187</v>
      </c>
      <c r="J29" s="18">
        <v>7.33</v>
      </c>
      <c r="K29" s="18">
        <v>3.93</v>
      </c>
      <c r="L29" s="19">
        <f t="shared" si="2"/>
        <v>5213.54</v>
      </c>
      <c r="M29" s="20">
        <f t="shared" si="3"/>
        <v>398.83580999999998</v>
      </c>
      <c r="N29" s="21">
        <v>0</v>
      </c>
      <c r="O29" s="21">
        <v>440.02761499999997</v>
      </c>
      <c r="P29" s="22">
        <v>0</v>
      </c>
      <c r="Q29" s="23">
        <f t="shared" si="4"/>
        <v>838.86342500000001</v>
      </c>
      <c r="R29" s="24">
        <f t="shared" si="5"/>
        <v>838.86342500000001</v>
      </c>
      <c r="S29" s="29">
        <v>839</v>
      </c>
      <c r="T29" s="28"/>
      <c r="U29" s="21">
        <f t="shared" si="6"/>
        <v>-0.13657499999999345</v>
      </c>
      <c r="V29" s="21">
        <v>0</v>
      </c>
      <c r="W29" s="21">
        <v>-0.13657499999999345</v>
      </c>
    </row>
    <row r="30" spans="1:23" ht="15.75" x14ac:dyDescent="0.25">
      <c r="A30" s="15">
        <v>134</v>
      </c>
      <c r="B30" s="15">
        <v>5</v>
      </c>
      <c r="C30" s="16"/>
      <c r="D30" s="17">
        <v>607</v>
      </c>
      <c r="E30" s="17">
        <v>719</v>
      </c>
      <c r="F30" s="15">
        <f t="shared" si="0"/>
        <v>112</v>
      </c>
      <c r="G30" s="17">
        <v>225</v>
      </c>
      <c r="H30" s="17">
        <v>266</v>
      </c>
      <c r="I30" s="15">
        <f t="shared" si="1"/>
        <v>41</v>
      </c>
      <c r="J30" s="18">
        <v>7.33</v>
      </c>
      <c r="K30" s="18">
        <v>3.93</v>
      </c>
      <c r="L30" s="19">
        <f t="shared" si="2"/>
        <v>982.09</v>
      </c>
      <c r="M30" s="20">
        <f t="shared" si="3"/>
        <v>75.129885000000002</v>
      </c>
      <c r="N30" s="21">
        <v>0</v>
      </c>
      <c r="O30" s="21">
        <v>0.15312500000002416</v>
      </c>
      <c r="P30" s="22">
        <v>0</v>
      </c>
      <c r="Q30" s="23">
        <f t="shared" si="4"/>
        <v>75.283010000000019</v>
      </c>
      <c r="R30" s="24">
        <f t="shared" si="5"/>
        <v>75.283010000000019</v>
      </c>
      <c r="S30" s="29">
        <v>75</v>
      </c>
      <c r="T30" s="28"/>
      <c r="U30" s="21">
        <f t="shared" si="6"/>
        <v>0.28301000000001864</v>
      </c>
      <c r="V30" s="21">
        <v>0</v>
      </c>
      <c r="W30" s="21">
        <v>0.28301000000001864</v>
      </c>
    </row>
    <row r="31" spans="1:23" ht="15.75" x14ac:dyDescent="0.25">
      <c r="A31" s="15">
        <v>145</v>
      </c>
      <c r="B31" s="15">
        <v>4</v>
      </c>
      <c r="C31" s="16"/>
      <c r="D31" s="17">
        <v>4415</v>
      </c>
      <c r="E31" s="17">
        <v>4503</v>
      </c>
      <c r="F31" s="15">
        <f t="shared" si="0"/>
        <v>88</v>
      </c>
      <c r="G31" s="17">
        <v>2658</v>
      </c>
      <c r="H31" s="17">
        <v>2705</v>
      </c>
      <c r="I31" s="15">
        <f t="shared" si="1"/>
        <v>47</v>
      </c>
      <c r="J31" s="18">
        <v>7.33</v>
      </c>
      <c r="K31" s="18">
        <v>3.93</v>
      </c>
      <c r="L31" s="19">
        <f t="shared" si="2"/>
        <v>829.75</v>
      </c>
      <c r="M31" s="20">
        <f t="shared" si="3"/>
        <v>63.475875000000002</v>
      </c>
      <c r="N31" s="21">
        <v>0</v>
      </c>
      <c r="O31" s="21">
        <v>1.9080000000009534E-2</v>
      </c>
      <c r="P31" s="22">
        <v>0</v>
      </c>
      <c r="Q31" s="23">
        <f t="shared" si="4"/>
        <v>63.494955000000012</v>
      </c>
      <c r="R31" s="24">
        <f t="shared" si="5"/>
        <v>63.494955000000012</v>
      </c>
      <c r="S31" s="29">
        <v>63</v>
      </c>
      <c r="T31" s="28"/>
      <c r="U31" s="21">
        <f t="shared" si="6"/>
        <v>0.49495500000001158</v>
      </c>
      <c r="V31" s="21">
        <v>0</v>
      </c>
      <c r="W31" s="21">
        <v>0.49495500000001158</v>
      </c>
    </row>
    <row r="32" spans="1:23" ht="15.75" x14ac:dyDescent="0.25">
      <c r="A32" s="15">
        <v>146</v>
      </c>
      <c r="B32" s="15">
        <v>4</v>
      </c>
      <c r="C32" s="16"/>
      <c r="D32" s="17">
        <v>43981</v>
      </c>
      <c r="E32" s="17">
        <v>44287</v>
      </c>
      <c r="F32" s="15">
        <f t="shared" si="0"/>
        <v>306</v>
      </c>
      <c r="G32" s="17">
        <v>21321</v>
      </c>
      <c r="H32" s="17">
        <v>21431</v>
      </c>
      <c r="I32" s="15">
        <f t="shared" si="1"/>
        <v>110</v>
      </c>
      <c r="J32" s="18">
        <v>7.33</v>
      </c>
      <c r="K32" s="18">
        <v>3.93</v>
      </c>
      <c r="L32" s="19">
        <f t="shared" si="2"/>
        <v>2675.28</v>
      </c>
      <c r="M32" s="20">
        <f t="shared" si="3"/>
        <v>204.65892000000002</v>
      </c>
      <c r="N32" s="21">
        <v>0</v>
      </c>
      <c r="O32" s="21">
        <v>-406.16196000000002</v>
      </c>
      <c r="P32" s="22">
        <v>0</v>
      </c>
      <c r="Q32" s="23">
        <f t="shared" si="4"/>
        <v>-201.50304</v>
      </c>
      <c r="R32" s="24">
        <f t="shared" si="5"/>
        <v>-201.50304</v>
      </c>
      <c r="S32" s="25"/>
      <c r="T32" s="28"/>
      <c r="U32" s="21">
        <f t="shared" si="6"/>
        <v>-201.50304</v>
      </c>
      <c r="V32" s="21">
        <v>0</v>
      </c>
      <c r="W32" s="21">
        <v>-201.50304</v>
      </c>
    </row>
    <row r="33" spans="1:23" ht="15.75" x14ac:dyDescent="0.25">
      <c r="A33" s="15">
        <v>150</v>
      </c>
      <c r="B33" s="15">
        <v>3</v>
      </c>
      <c r="C33" s="16"/>
      <c r="D33" s="17">
        <v>30161</v>
      </c>
      <c r="E33" s="17">
        <v>31370</v>
      </c>
      <c r="F33" s="15">
        <f t="shared" si="0"/>
        <v>1209</v>
      </c>
      <c r="G33" s="17">
        <v>9634</v>
      </c>
      <c r="H33" s="17">
        <v>10017</v>
      </c>
      <c r="I33" s="15">
        <f t="shared" si="1"/>
        <v>383</v>
      </c>
      <c r="J33" s="18">
        <v>7.33</v>
      </c>
      <c r="K33" s="18">
        <v>3.93</v>
      </c>
      <c r="L33" s="19">
        <f t="shared" si="2"/>
        <v>10367.16</v>
      </c>
      <c r="M33" s="20">
        <f t="shared" si="3"/>
        <v>793.08773999999994</v>
      </c>
      <c r="N33" s="21">
        <v>0</v>
      </c>
      <c r="O33" s="21">
        <v>-69.967494999999758</v>
      </c>
      <c r="P33" s="22">
        <v>0</v>
      </c>
      <c r="Q33" s="23">
        <f t="shared" si="4"/>
        <v>723.12024500000018</v>
      </c>
      <c r="R33" s="24">
        <f t="shared" si="5"/>
        <v>723.12024500000018</v>
      </c>
      <c r="S33" s="25"/>
      <c r="T33" s="28"/>
      <c r="U33" s="21">
        <f t="shared" si="6"/>
        <v>723.12024500000018</v>
      </c>
      <c r="V33" s="21">
        <v>0</v>
      </c>
      <c r="W33" s="21">
        <v>723.12024500000018</v>
      </c>
    </row>
    <row r="34" spans="1:23" ht="15.75" x14ac:dyDescent="0.25">
      <c r="A34" s="15">
        <v>156</v>
      </c>
      <c r="B34" s="15">
        <v>3</v>
      </c>
      <c r="C34" s="16"/>
      <c r="D34" s="17">
        <v>16163</v>
      </c>
      <c r="E34" s="17">
        <v>16615</v>
      </c>
      <c r="F34" s="15">
        <f t="shared" si="0"/>
        <v>452</v>
      </c>
      <c r="G34" s="17">
        <v>5967</v>
      </c>
      <c r="H34" s="17">
        <v>6124</v>
      </c>
      <c r="I34" s="15">
        <f t="shared" si="1"/>
        <v>157</v>
      </c>
      <c r="J34" s="18">
        <v>7.33</v>
      </c>
      <c r="K34" s="18">
        <v>3.93</v>
      </c>
      <c r="L34" s="19">
        <f t="shared" si="2"/>
        <v>3930.17</v>
      </c>
      <c r="M34" s="20">
        <f t="shared" si="3"/>
        <v>300.658005</v>
      </c>
      <c r="N34" s="21">
        <v>0</v>
      </c>
      <c r="O34" s="21">
        <v>-8.7780000000066138E-2</v>
      </c>
      <c r="P34" s="22">
        <v>0</v>
      </c>
      <c r="Q34" s="23">
        <f t="shared" si="4"/>
        <v>300.57022499999994</v>
      </c>
      <c r="R34" s="24">
        <f t="shared" si="5"/>
        <v>300.57022499999994</v>
      </c>
      <c r="S34" s="25">
        <v>301</v>
      </c>
      <c r="T34" s="28"/>
      <c r="U34" s="21">
        <f t="shared" si="6"/>
        <v>-0.4297750000000633</v>
      </c>
      <c r="V34" s="21">
        <v>0</v>
      </c>
      <c r="W34" s="21">
        <v>-0.4297750000000633</v>
      </c>
    </row>
    <row r="35" spans="1:23" ht="15.75" x14ac:dyDescent="0.25">
      <c r="A35" s="15">
        <v>157</v>
      </c>
      <c r="B35" s="15">
        <v>3</v>
      </c>
      <c r="C35" s="16"/>
      <c r="D35" s="17">
        <v>6890</v>
      </c>
      <c r="E35" s="17">
        <v>7042</v>
      </c>
      <c r="F35" s="15">
        <f t="shared" si="0"/>
        <v>152</v>
      </c>
      <c r="G35" s="17">
        <v>5421</v>
      </c>
      <c r="H35" s="17">
        <v>5520</v>
      </c>
      <c r="I35" s="15">
        <f t="shared" si="1"/>
        <v>99</v>
      </c>
      <c r="J35" s="18">
        <v>7.33</v>
      </c>
      <c r="K35" s="18">
        <v>3.93</v>
      </c>
      <c r="L35" s="19">
        <f t="shared" si="2"/>
        <v>1503.23</v>
      </c>
      <c r="M35" s="20">
        <f t="shared" si="3"/>
        <v>114.997095</v>
      </c>
      <c r="N35" s="21">
        <v>0</v>
      </c>
      <c r="O35" s="21">
        <v>-737.43093999999996</v>
      </c>
      <c r="P35" s="22">
        <v>0</v>
      </c>
      <c r="Q35" s="23">
        <f t="shared" si="4"/>
        <v>-622.43384500000002</v>
      </c>
      <c r="R35" s="24">
        <f t="shared" si="5"/>
        <v>-622.43384500000002</v>
      </c>
      <c r="S35" s="25"/>
      <c r="T35" s="28"/>
      <c r="U35" s="21">
        <f t="shared" si="6"/>
        <v>-622.43384500000002</v>
      </c>
      <c r="V35" s="21">
        <v>0</v>
      </c>
      <c r="W35" s="21">
        <v>-622.43384500000002</v>
      </c>
    </row>
    <row r="36" spans="1:23" ht="15.75" x14ac:dyDescent="0.25">
      <c r="A36" s="15">
        <v>161</v>
      </c>
      <c r="B36" s="15">
        <v>3</v>
      </c>
      <c r="C36" s="16"/>
      <c r="D36" s="17">
        <v>4581</v>
      </c>
      <c r="E36" s="17">
        <v>4593</v>
      </c>
      <c r="F36" s="15">
        <f t="shared" si="0"/>
        <v>12</v>
      </c>
      <c r="G36" s="17">
        <v>2090</v>
      </c>
      <c r="H36" s="17">
        <v>2097</v>
      </c>
      <c r="I36" s="15">
        <f t="shared" si="1"/>
        <v>7</v>
      </c>
      <c r="J36" s="18">
        <v>7.33</v>
      </c>
      <c r="K36" s="18">
        <v>3.93</v>
      </c>
      <c r="L36" s="19">
        <f t="shared" si="2"/>
        <v>115.47000000000001</v>
      </c>
      <c r="M36" s="20">
        <f t="shared" si="3"/>
        <v>8.8334550000000007</v>
      </c>
      <c r="N36" s="21">
        <v>0</v>
      </c>
      <c r="O36" s="21">
        <v>0.45982000000000056</v>
      </c>
      <c r="P36" s="22">
        <v>0</v>
      </c>
      <c r="Q36" s="23">
        <f t="shared" si="4"/>
        <v>9.2932750000000013</v>
      </c>
      <c r="R36" s="24">
        <f t="shared" si="5"/>
        <v>9.2932750000000013</v>
      </c>
      <c r="S36" s="50"/>
      <c r="T36" s="28"/>
      <c r="U36" s="21">
        <f t="shared" si="6"/>
        <v>9.2932750000000013</v>
      </c>
      <c r="V36" s="21">
        <v>0</v>
      </c>
      <c r="W36" s="21">
        <v>9.2932750000000013</v>
      </c>
    </row>
    <row r="37" spans="1:23" ht="15.75" x14ac:dyDescent="0.25">
      <c r="A37" s="15">
        <v>165</v>
      </c>
      <c r="B37" s="15">
        <v>6</v>
      </c>
      <c r="C37" s="16"/>
      <c r="D37" s="17">
        <v>6348</v>
      </c>
      <c r="E37" s="17">
        <v>6511</v>
      </c>
      <c r="F37" s="15">
        <f t="shared" si="0"/>
        <v>163</v>
      </c>
      <c r="G37" s="17">
        <v>2089</v>
      </c>
      <c r="H37" s="17">
        <v>2122</v>
      </c>
      <c r="I37" s="15">
        <f t="shared" si="1"/>
        <v>33</v>
      </c>
      <c r="J37" s="18">
        <v>7.33</v>
      </c>
      <c r="K37" s="18">
        <v>3.93</v>
      </c>
      <c r="L37" s="19">
        <f t="shared" si="2"/>
        <v>1324.48</v>
      </c>
      <c r="M37" s="20">
        <f t="shared" si="3"/>
        <v>101.32272</v>
      </c>
      <c r="N37" s="21">
        <v>0</v>
      </c>
      <c r="O37" s="21">
        <v>-7.1550000000257796E-3</v>
      </c>
      <c r="P37" s="22">
        <v>0</v>
      </c>
      <c r="Q37" s="23">
        <f t="shared" si="4"/>
        <v>101.31556499999998</v>
      </c>
      <c r="R37" s="24">
        <f t="shared" si="5"/>
        <v>101.31556499999998</v>
      </c>
      <c r="S37" s="25">
        <v>101</v>
      </c>
      <c r="T37" s="28"/>
      <c r="U37" s="21">
        <f t="shared" si="6"/>
        <v>0.31556499999997811</v>
      </c>
      <c r="V37" s="21">
        <v>0</v>
      </c>
      <c r="W37" s="21">
        <v>0.31556499999997811</v>
      </c>
    </row>
    <row r="38" spans="1:23" ht="15.75" x14ac:dyDescent="0.25">
      <c r="A38" s="15" t="s">
        <v>21</v>
      </c>
      <c r="B38" s="15">
        <v>1</v>
      </c>
      <c r="C38" s="16"/>
      <c r="D38" s="17">
        <v>26745</v>
      </c>
      <c r="E38" s="17">
        <v>27319</v>
      </c>
      <c r="F38" s="15">
        <f t="shared" si="0"/>
        <v>574</v>
      </c>
      <c r="G38" s="17">
        <v>7482</v>
      </c>
      <c r="H38" s="17">
        <v>7688</v>
      </c>
      <c r="I38" s="15">
        <f t="shared" si="1"/>
        <v>206</v>
      </c>
      <c r="J38" s="18">
        <v>7.33</v>
      </c>
      <c r="K38" s="18">
        <v>3.93</v>
      </c>
      <c r="L38" s="19">
        <f t="shared" si="2"/>
        <v>5017</v>
      </c>
      <c r="M38" s="20">
        <f t="shared" si="3"/>
        <v>383.8005</v>
      </c>
      <c r="N38" s="21">
        <v>0</v>
      </c>
      <c r="O38" s="21">
        <v>212.70386000000008</v>
      </c>
      <c r="P38" s="22">
        <v>0</v>
      </c>
      <c r="Q38" s="23">
        <f t="shared" si="4"/>
        <v>596.50436000000013</v>
      </c>
      <c r="R38" s="24">
        <f t="shared" si="5"/>
        <v>596.50436000000013</v>
      </c>
      <c r="S38" s="29"/>
      <c r="T38" s="26"/>
      <c r="U38" s="21">
        <f t="shared" si="6"/>
        <v>596.50436000000013</v>
      </c>
      <c r="V38" s="21">
        <v>0</v>
      </c>
      <c r="W38" s="21">
        <v>596.50436000000013</v>
      </c>
    </row>
    <row r="39" spans="1:23" ht="15.75" x14ac:dyDescent="0.25">
      <c r="A39" s="15" t="s">
        <v>22</v>
      </c>
      <c r="B39" s="15">
        <v>1</v>
      </c>
      <c r="C39" s="16"/>
      <c r="D39" s="17">
        <v>12741</v>
      </c>
      <c r="E39" s="17">
        <v>13365</v>
      </c>
      <c r="F39" s="15">
        <f t="shared" si="0"/>
        <v>624</v>
      </c>
      <c r="G39" s="17">
        <v>5185</v>
      </c>
      <c r="H39" s="17">
        <v>5362</v>
      </c>
      <c r="I39" s="15">
        <f t="shared" si="1"/>
        <v>177</v>
      </c>
      <c r="J39" s="27">
        <v>6.53</v>
      </c>
      <c r="K39" s="18">
        <v>3.93</v>
      </c>
      <c r="L39" s="19">
        <f t="shared" si="2"/>
        <v>4770.33</v>
      </c>
      <c r="M39" s="20">
        <f t="shared" si="3"/>
        <v>364.93024500000001</v>
      </c>
      <c r="N39" s="21">
        <v>0</v>
      </c>
      <c r="O39" s="21">
        <v>584.22859500000015</v>
      </c>
      <c r="P39" s="22">
        <v>0</v>
      </c>
      <c r="Q39" s="23">
        <f t="shared" si="4"/>
        <v>949.15884000000017</v>
      </c>
      <c r="R39" s="24">
        <f t="shared" si="5"/>
        <v>949.15884000000017</v>
      </c>
      <c r="S39" s="25"/>
      <c r="T39" s="28"/>
      <c r="U39" s="21">
        <f t="shared" si="6"/>
        <v>949.15884000000017</v>
      </c>
      <c r="V39" s="21">
        <v>0</v>
      </c>
      <c r="W39" s="21">
        <v>949.15884000000017</v>
      </c>
    </row>
    <row r="40" spans="1:23" ht="15.75" x14ac:dyDescent="0.25">
      <c r="A40" s="15" t="s">
        <v>23</v>
      </c>
      <c r="B40" s="15">
        <v>1</v>
      </c>
      <c r="C40" s="16"/>
      <c r="D40" s="17">
        <v>63009</v>
      </c>
      <c r="E40" s="17">
        <v>63760</v>
      </c>
      <c r="F40" s="15">
        <f t="shared" si="0"/>
        <v>751</v>
      </c>
      <c r="G40" s="17">
        <v>22041</v>
      </c>
      <c r="H40" s="17">
        <v>22444</v>
      </c>
      <c r="I40" s="15">
        <f t="shared" si="1"/>
        <v>403</v>
      </c>
      <c r="J40" s="18">
        <v>7.33</v>
      </c>
      <c r="K40" s="18">
        <v>3.93</v>
      </c>
      <c r="L40" s="19">
        <f t="shared" si="2"/>
        <v>7088.62</v>
      </c>
      <c r="M40" s="20">
        <f t="shared" si="3"/>
        <v>542.27942999999993</v>
      </c>
      <c r="N40" s="21">
        <v>0</v>
      </c>
      <c r="O40" s="21">
        <v>1813.3662049999998</v>
      </c>
      <c r="P40" s="22">
        <v>0</v>
      </c>
      <c r="Q40" s="23">
        <f t="shared" si="4"/>
        <v>2355.6456349999999</v>
      </c>
      <c r="R40" s="24">
        <f t="shared" si="5"/>
        <v>2355.6456349999999</v>
      </c>
      <c r="S40" s="25"/>
      <c r="T40" s="28"/>
      <c r="U40" s="21">
        <f t="shared" si="6"/>
        <v>2355.6456349999999</v>
      </c>
      <c r="V40" s="21">
        <v>0</v>
      </c>
      <c r="W40" s="21">
        <v>2355.6456349999999</v>
      </c>
    </row>
    <row r="41" spans="1:23" ht="15.75" x14ac:dyDescent="0.25">
      <c r="A41" s="15" t="s">
        <v>24</v>
      </c>
      <c r="B41" s="15">
        <v>6</v>
      </c>
      <c r="C41" s="16"/>
      <c r="D41" s="17">
        <v>26352</v>
      </c>
      <c r="E41" s="17">
        <v>26591</v>
      </c>
      <c r="F41" s="15">
        <f t="shared" si="0"/>
        <v>239</v>
      </c>
      <c r="G41" s="17">
        <v>13610</v>
      </c>
      <c r="H41" s="17">
        <v>13703</v>
      </c>
      <c r="I41" s="15">
        <f t="shared" si="1"/>
        <v>93</v>
      </c>
      <c r="J41" s="18">
        <v>7.33</v>
      </c>
      <c r="K41" s="18">
        <v>3.93</v>
      </c>
      <c r="L41" s="19">
        <f t="shared" si="2"/>
        <v>2117.36</v>
      </c>
      <c r="M41" s="20">
        <f t="shared" si="3"/>
        <v>161.97803999999999</v>
      </c>
      <c r="N41" s="21">
        <v>0</v>
      </c>
      <c r="O41" s="21">
        <v>10335.590020000001</v>
      </c>
      <c r="P41" s="22">
        <v>0</v>
      </c>
      <c r="Q41" s="23">
        <f t="shared" si="4"/>
        <v>10497.568060000001</v>
      </c>
      <c r="R41" s="24">
        <f t="shared" si="5"/>
        <v>10497.568060000001</v>
      </c>
      <c r="S41" s="20"/>
      <c r="T41" s="28"/>
      <c r="U41" s="21">
        <f t="shared" si="6"/>
        <v>10497.568060000001</v>
      </c>
      <c r="V41" s="21">
        <v>0</v>
      </c>
      <c r="W41" s="21">
        <v>10497.568060000001</v>
      </c>
    </row>
    <row r="42" spans="1:23" ht="15.75" x14ac:dyDescent="0.25">
      <c r="A42" s="15" t="s">
        <v>25</v>
      </c>
      <c r="B42" s="15">
        <v>1</v>
      </c>
      <c r="C42" s="16"/>
      <c r="D42" s="17">
        <v>2980</v>
      </c>
      <c r="E42" s="17">
        <v>3001</v>
      </c>
      <c r="F42" s="15">
        <f t="shared" si="0"/>
        <v>21</v>
      </c>
      <c r="G42" s="17">
        <v>1051</v>
      </c>
      <c r="H42" s="17">
        <v>1060</v>
      </c>
      <c r="I42" s="15">
        <f t="shared" si="1"/>
        <v>9</v>
      </c>
      <c r="J42" s="18">
        <v>7.33</v>
      </c>
      <c r="K42" s="18">
        <v>3.93</v>
      </c>
      <c r="L42" s="19">
        <f t="shared" si="2"/>
        <v>189.3</v>
      </c>
      <c r="M42" s="20">
        <f t="shared" si="3"/>
        <v>14.481450000000001</v>
      </c>
      <c r="N42" s="21">
        <v>0</v>
      </c>
      <c r="O42" s="21">
        <v>1499.7964199999999</v>
      </c>
      <c r="P42" s="22">
        <v>0</v>
      </c>
      <c r="Q42" s="23">
        <f t="shared" si="4"/>
        <v>1514.2778699999999</v>
      </c>
      <c r="R42" s="24">
        <f t="shared" si="5"/>
        <v>1514.2778699999999</v>
      </c>
      <c r="S42" s="25"/>
      <c r="T42" s="26"/>
      <c r="U42" s="21">
        <f t="shared" si="6"/>
        <v>1514.2778699999999</v>
      </c>
      <c r="V42" s="21">
        <v>0</v>
      </c>
      <c r="W42" s="21">
        <v>1514.2778699999999</v>
      </c>
    </row>
    <row r="43" spans="1:23" ht="15.75" x14ac:dyDescent="0.25">
      <c r="A43" s="15" t="s">
        <v>26</v>
      </c>
      <c r="B43" s="15">
        <v>6</v>
      </c>
      <c r="C43" s="16"/>
      <c r="D43" s="17">
        <v>5471</v>
      </c>
      <c r="E43" s="17">
        <v>5845</v>
      </c>
      <c r="F43" s="15">
        <f t="shared" si="0"/>
        <v>374</v>
      </c>
      <c r="G43" s="17">
        <v>2733</v>
      </c>
      <c r="H43" s="17">
        <v>2847</v>
      </c>
      <c r="I43" s="15">
        <f t="shared" si="1"/>
        <v>114</v>
      </c>
      <c r="J43" s="18">
        <v>7.33</v>
      </c>
      <c r="K43" s="18">
        <v>3.93</v>
      </c>
      <c r="L43" s="19">
        <f t="shared" si="2"/>
        <v>3189.44</v>
      </c>
      <c r="M43" s="20">
        <f t="shared" si="3"/>
        <v>243.99216000000001</v>
      </c>
      <c r="N43" s="21">
        <v>0</v>
      </c>
      <c r="O43" s="21">
        <v>1426.7183799999996</v>
      </c>
      <c r="P43" s="22">
        <v>0</v>
      </c>
      <c r="Q43" s="23">
        <f t="shared" si="4"/>
        <v>1670.7105399999996</v>
      </c>
      <c r="R43" s="24">
        <f t="shared" si="5"/>
        <v>1670.7105399999996</v>
      </c>
      <c r="S43" s="20"/>
      <c r="T43" s="28"/>
      <c r="U43" s="21">
        <f t="shared" si="6"/>
        <v>1670.7105399999996</v>
      </c>
      <c r="V43" s="21">
        <v>0</v>
      </c>
      <c r="W43" s="21">
        <v>1670.7105399999996</v>
      </c>
    </row>
    <row r="44" spans="1:23" ht="15.75" x14ac:dyDescent="0.25">
      <c r="A44" s="15">
        <v>1</v>
      </c>
      <c r="B44" s="15">
        <v>6</v>
      </c>
      <c r="C44" s="16"/>
      <c r="D44" s="17">
        <v>2799</v>
      </c>
      <c r="E44" s="17">
        <v>3075</v>
      </c>
      <c r="F44" s="15">
        <f t="shared" si="0"/>
        <v>276</v>
      </c>
      <c r="G44" s="17">
        <v>1586</v>
      </c>
      <c r="H44" s="17">
        <v>1619</v>
      </c>
      <c r="I44" s="15">
        <f t="shared" si="1"/>
        <v>33</v>
      </c>
      <c r="J44" s="18">
        <v>7.33</v>
      </c>
      <c r="K44" s="18">
        <v>3.93</v>
      </c>
      <c r="L44" s="19">
        <f t="shared" si="2"/>
        <v>2152.77</v>
      </c>
      <c r="M44" s="20">
        <f t="shared" si="3"/>
        <v>164.686905</v>
      </c>
      <c r="N44" s="21">
        <v>-1787.3968549999986</v>
      </c>
      <c r="O44" s="21">
        <v>0</v>
      </c>
      <c r="P44" s="51">
        <f t="shared" ref="P44:Q75" si="7">L44+N44</f>
        <v>365.37314500000139</v>
      </c>
      <c r="Q44" s="23">
        <f t="shared" si="4"/>
        <v>164.686905</v>
      </c>
      <c r="R44" s="24">
        <f t="shared" si="5"/>
        <v>530.06005000000141</v>
      </c>
      <c r="S44" s="25">
        <v>1000</v>
      </c>
      <c r="T44" s="28"/>
      <c r="U44" s="21">
        <f t="shared" si="6"/>
        <v>-469.93994999999859</v>
      </c>
      <c r="V44" s="21">
        <v>-469.93994999999859</v>
      </c>
      <c r="W44" s="21">
        <v>0</v>
      </c>
    </row>
    <row r="45" spans="1:23" ht="15.75" x14ac:dyDescent="0.25">
      <c r="A45" s="15">
        <v>2</v>
      </c>
      <c r="B45" s="15">
        <v>1</v>
      </c>
      <c r="C45" s="16"/>
      <c r="D45" s="17">
        <v>2030</v>
      </c>
      <c r="E45" s="17">
        <v>2060</v>
      </c>
      <c r="F45" s="15">
        <f t="shared" si="0"/>
        <v>30</v>
      </c>
      <c r="G45" s="17">
        <v>541</v>
      </c>
      <c r="H45" s="17">
        <v>549</v>
      </c>
      <c r="I45" s="15">
        <f t="shared" si="1"/>
        <v>8</v>
      </c>
      <c r="J45" s="18">
        <v>7.33</v>
      </c>
      <c r="K45" s="18">
        <v>3.93</v>
      </c>
      <c r="L45" s="19">
        <f t="shared" si="2"/>
        <v>251.34</v>
      </c>
      <c r="M45" s="20">
        <f t="shared" si="3"/>
        <v>19.227509999999999</v>
      </c>
      <c r="N45" s="21">
        <v>-1.249999998549356E-4</v>
      </c>
      <c r="O45" s="21">
        <v>0</v>
      </c>
      <c r="P45" s="51">
        <f t="shared" si="7"/>
        <v>251.33987500000015</v>
      </c>
      <c r="Q45" s="23">
        <f t="shared" si="4"/>
        <v>19.227509999999999</v>
      </c>
      <c r="R45" s="24">
        <f t="shared" si="5"/>
        <v>270.56738500000017</v>
      </c>
      <c r="S45" s="25">
        <v>271</v>
      </c>
      <c r="T45" s="28"/>
      <c r="U45" s="21">
        <f t="shared" si="6"/>
        <v>-0.43261499999982789</v>
      </c>
      <c r="V45" s="21">
        <v>-0.43261499999982789</v>
      </c>
      <c r="W45" s="21">
        <v>0</v>
      </c>
    </row>
    <row r="46" spans="1:23" ht="15.75" x14ac:dyDescent="0.25">
      <c r="A46" s="15">
        <v>4</v>
      </c>
      <c r="B46" s="15">
        <v>1</v>
      </c>
      <c r="C46" s="16"/>
      <c r="D46" s="17">
        <v>1</v>
      </c>
      <c r="E46" s="17">
        <v>1</v>
      </c>
      <c r="F46" s="15">
        <f t="shared" si="0"/>
        <v>0</v>
      </c>
      <c r="G46" s="17">
        <v>0</v>
      </c>
      <c r="H46" s="17">
        <v>0</v>
      </c>
      <c r="I46" s="15">
        <f t="shared" si="1"/>
        <v>0</v>
      </c>
      <c r="J46" s="18">
        <v>7.33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51">
        <f t="shared" si="7"/>
        <v>0</v>
      </c>
      <c r="Q46" s="23">
        <f t="shared" si="4"/>
        <v>0</v>
      </c>
      <c r="R46" s="24">
        <f t="shared" si="5"/>
        <v>0</v>
      </c>
      <c r="S46" s="20"/>
      <c r="T46" s="28"/>
      <c r="U46" s="21">
        <f t="shared" si="6"/>
        <v>0</v>
      </c>
      <c r="V46" s="21">
        <v>0</v>
      </c>
      <c r="W46" s="21">
        <v>0</v>
      </c>
    </row>
    <row r="47" spans="1:23" ht="15.75" x14ac:dyDescent="0.25">
      <c r="A47" s="15">
        <v>5</v>
      </c>
      <c r="B47" s="15">
        <v>1</v>
      </c>
      <c r="C47" s="16"/>
      <c r="D47" s="17">
        <v>0</v>
      </c>
      <c r="E47" s="17">
        <v>0</v>
      </c>
      <c r="F47" s="15">
        <f t="shared" si="0"/>
        <v>0</v>
      </c>
      <c r="G47" s="17">
        <v>0</v>
      </c>
      <c r="H47" s="17">
        <v>0</v>
      </c>
      <c r="I47" s="15">
        <f t="shared" si="1"/>
        <v>0</v>
      </c>
      <c r="J47" s="18">
        <v>7.33</v>
      </c>
      <c r="K47" s="18">
        <v>3.93</v>
      </c>
      <c r="L47" s="19">
        <f t="shared" si="2"/>
        <v>0</v>
      </c>
      <c r="M47" s="20">
        <f t="shared" si="3"/>
        <v>0</v>
      </c>
      <c r="N47" s="21">
        <v>0</v>
      </c>
      <c r="O47" s="21">
        <v>0</v>
      </c>
      <c r="P47" s="51">
        <f t="shared" si="7"/>
        <v>0</v>
      </c>
      <c r="Q47" s="23">
        <f t="shared" si="4"/>
        <v>0</v>
      </c>
      <c r="R47" s="24">
        <f t="shared" si="5"/>
        <v>0</v>
      </c>
      <c r="S47" s="20"/>
      <c r="T47" s="28"/>
      <c r="U47" s="21">
        <f t="shared" si="6"/>
        <v>0</v>
      </c>
      <c r="V47" s="21">
        <v>0</v>
      </c>
      <c r="W47" s="21">
        <v>0</v>
      </c>
    </row>
    <row r="48" spans="1:23" ht="15.75" x14ac:dyDescent="0.25">
      <c r="A48" s="15">
        <v>7</v>
      </c>
      <c r="B48" s="15">
        <v>1</v>
      </c>
      <c r="C48" s="16"/>
      <c r="D48" s="17">
        <v>25</v>
      </c>
      <c r="E48" s="17">
        <v>25</v>
      </c>
      <c r="F48" s="15">
        <f t="shared" si="0"/>
        <v>0</v>
      </c>
      <c r="G48" s="15"/>
      <c r="H48" s="15"/>
      <c r="I48" s="15">
        <f t="shared" si="1"/>
        <v>0</v>
      </c>
      <c r="J48" s="27">
        <v>6.53</v>
      </c>
      <c r="K48" s="18">
        <v>3.93</v>
      </c>
      <c r="L48" s="19">
        <f t="shared" si="2"/>
        <v>0</v>
      </c>
      <c r="M48" s="20">
        <f t="shared" si="3"/>
        <v>0</v>
      </c>
      <c r="N48" s="21">
        <v>0</v>
      </c>
      <c r="O48" s="21">
        <v>0</v>
      </c>
      <c r="P48" s="51">
        <f t="shared" si="7"/>
        <v>0</v>
      </c>
      <c r="Q48" s="23">
        <f t="shared" si="4"/>
        <v>0</v>
      </c>
      <c r="R48" s="24">
        <f t="shared" si="5"/>
        <v>0</v>
      </c>
      <c r="S48" s="20"/>
      <c r="T48" s="28"/>
      <c r="U48" s="21">
        <f t="shared" si="6"/>
        <v>0</v>
      </c>
      <c r="V48" s="21">
        <v>0</v>
      </c>
      <c r="W48" s="21">
        <v>0</v>
      </c>
    </row>
    <row r="49" spans="1:23" ht="15.75" x14ac:dyDescent="0.25">
      <c r="A49" s="15">
        <v>8</v>
      </c>
      <c r="B49" s="15">
        <v>1</v>
      </c>
      <c r="C49" s="16"/>
      <c r="D49" s="17">
        <v>31157</v>
      </c>
      <c r="E49" s="17">
        <v>31730</v>
      </c>
      <c r="F49" s="15">
        <f t="shared" si="0"/>
        <v>573</v>
      </c>
      <c r="G49" s="17">
        <v>16867</v>
      </c>
      <c r="H49" s="17">
        <v>17074</v>
      </c>
      <c r="I49" s="15">
        <f t="shared" si="1"/>
        <v>207</v>
      </c>
      <c r="J49" s="18">
        <v>7.33</v>
      </c>
      <c r="K49" s="18">
        <v>3.93</v>
      </c>
      <c r="L49" s="19">
        <f t="shared" si="2"/>
        <v>5013.6000000000004</v>
      </c>
      <c r="M49" s="20">
        <f t="shared" si="3"/>
        <v>383.54040000000003</v>
      </c>
      <c r="N49" s="21">
        <v>7522.7247300000008</v>
      </c>
      <c r="O49" s="21">
        <v>0</v>
      </c>
      <c r="P49" s="51">
        <f t="shared" si="7"/>
        <v>12536.32473</v>
      </c>
      <c r="Q49" s="23">
        <f t="shared" si="4"/>
        <v>383.54040000000003</v>
      </c>
      <c r="R49" s="24">
        <f t="shared" si="5"/>
        <v>12919.86513</v>
      </c>
      <c r="S49" s="25"/>
      <c r="T49" s="28"/>
      <c r="U49" s="21">
        <f t="shared" si="6"/>
        <v>12919.86513</v>
      </c>
      <c r="V49" s="21">
        <v>12919.86513</v>
      </c>
      <c r="W49" s="21">
        <v>0</v>
      </c>
    </row>
    <row r="50" spans="1:23" ht="15.75" x14ac:dyDescent="0.25">
      <c r="A50" s="15">
        <v>9</v>
      </c>
      <c r="B50" s="15">
        <v>1</v>
      </c>
      <c r="C50" s="16"/>
      <c r="D50" s="17">
        <v>129</v>
      </c>
      <c r="E50" s="17">
        <v>141</v>
      </c>
      <c r="F50" s="15">
        <f t="shared" si="0"/>
        <v>12</v>
      </c>
      <c r="G50" s="17">
        <v>2</v>
      </c>
      <c r="H50" s="17">
        <v>2</v>
      </c>
      <c r="I50" s="15">
        <f t="shared" si="1"/>
        <v>0</v>
      </c>
      <c r="J50" s="18">
        <v>7.33</v>
      </c>
      <c r="K50" s="18">
        <v>3.93</v>
      </c>
      <c r="L50" s="19">
        <f t="shared" si="2"/>
        <v>87.960000000000008</v>
      </c>
      <c r="M50" s="20">
        <f t="shared" si="3"/>
        <v>6.7289400000000006</v>
      </c>
      <c r="N50" s="21">
        <v>63.36739499999991</v>
      </c>
      <c r="O50" s="21">
        <v>0</v>
      </c>
      <c r="P50" s="51">
        <f t="shared" si="7"/>
        <v>151.32739499999991</v>
      </c>
      <c r="Q50" s="23">
        <f t="shared" si="4"/>
        <v>6.7289400000000006</v>
      </c>
      <c r="R50" s="24">
        <f t="shared" si="5"/>
        <v>158.0563349999999</v>
      </c>
      <c r="S50" s="20"/>
      <c r="T50" s="28"/>
      <c r="U50" s="21">
        <f t="shared" si="6"/>
        <v>158.0563349999999</v>
      </c>
      <c r="V50" s="21">
        <v>158.0563349999999</v>
      </c>
      <c r="W50" s="21">
        <v>0</v>
      </c>
    </row>
    <row r="51" spans="1:23" ht="15.75" x14ac:dyDescent="0.25">
      <c r="A51" s="15">
        <v>15</v>
      </c>
      <c r="B51" s="15">
        <v>1</v>
      </c>
      <c r="C51" s="16"/>
      <c r="D51" s="17">
        <v>8114</v>
      </c>
      <c r="E51" s="17">
        <v>8223</v>
      </c>
      <c r="F51" s="15">
        <f t="shared" si="0"/>
        <v>109</v>
      </c>
      <c r="G51" s="17">
        <v>3259</v>
      </c>
      <c r="H51" s="17">
        <v>3309</v>
      </c>
      <c r="I51" s="15">
        <f t="shared" si="1"/>
        <v>50</v>
      </c>
      <c r="J51" s="18">
        <v>7.33</v>
      </c>
      <c r="K51" s="18">
        <v>3.93</v>
      </c>
      <c r="L51" s="19">
        <f t="shared" si="2"/>
        <v>995.47</v>
      </c>
      <c r="M51" s="20">
        <f t="shared" si="3"/>
        <v>76.153454999999994</v>
      </c>
      <c r="N51" s="21">
        <v>-0.48640499999999065</v>
      </c>
      <c r="O51" s="21">
        <v>0</v>
      </c>
      <c r="P51" s="51">
        <f t="shared" si="7"/>
        <v>994.98359500000004</v>
      </c>
      <c r="Q51" s="23">
        <f t="shared" si="4"/>
        <v>76.153454999999994</v>
      </c>
      <c r="R51" s="24">
        <f t="shared" si="5"/>
        <v>1071.13705</v>
      </c>
      <c r="S51" s="29">
        <v>1071</v>
      </c>
      <c r="T51" s="28"/>
      <c r="U51" s="21">
        <f t="shared" si="6"/>
        <v>0.13705000000004475</v>
      </c>
      <c r="V51" s="21">
        <v>0.13705000000004475</v>
      </c>
      <c r="W51" s="21">
        <v>0</v>
      </c>
    </row>
    <row r="52" spans="1:23" ht="15.75" x14ac:dyDescent="0.25">
      <c r="A52" s="15">
        <v>17</v>
      </c>
      <c r="B52" s="15">
        <v>1</v>
      </c>
      <c r="C52" s="16"/>
      <c r="D52" s="17">
        <v>1</v>
      </c>
      <c r="E52" s="17">
        <v>1</v>
      </c>
      <c r="F52" s="15">
        <f t="shared" si="0"/>
        <v>0</v>
      </c>
      <c r="G52" s="17">
        <v>0</v>
      </c>
      <c r="H52" s="17">
        <v>0</v>
      </c>
      <c r="I52" s="15">
        <f t="shared" si="1"/>
        <v>0</v>
      </c>
      <c r="J52" s="18">
        <v>7.33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51">
        <f t="shared" si="7"/>
        <v>0</v>
      </c>
      <c r="Q52" s="23">
        <f t="shared" si="4"/>
        <v>0</v>
      </c>
      <c r="R52" s="24">
        <f t="shared" si="5"/>
        <v>0</v>
      </c>
      <c r="S52" s="20"/>
      <c r="T52" s="28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15">
        <v>22</v>
      </c>
      <c r="B53" s="15">
        <v>1</v>
      </c>
      <c r="C53" s="16"/>
      <c r="D53" s="17">
        <v>20673</v>
      </c>
      <c r="E53" s="17">
        <v>21041</v>
      </c>
      <c r="F53" s="15">
        <f t="shared" si="0"/>
        <v>368</v>
      </c>
      <c r="G53" s="17">
        <v>10391</v>
      </c>
      <c r="H53" s="17">
        <v>10528</v>
      </c>
      <c r="I53" s="15">
        <f t="shared" si="1"/>
        <v>137</v>
      </c>
      <c r="J53" s="18">
        <v>7.33</v>
      </c>
      <c r="K53" s="18">
        <v>3.93</v>
      </c>
      <c r="L53" s="19">
        <f t="shared" si="2"/>
        <v>3235.85</v>
      </c>
      <c r="M53" s="20">
        <f t="shared" si="3"/>
        <v>247.54252499999998</v>
      </c>
      <c r="N53" s="21">
        <v>-0.29602500000009968</v>
      </c>
      <c r="O53" s="21">
        <v>0</v>
      </c>
      <c r="P53" s="51">
        <f t="shared" si="7"/>
        <v>3235.5539749999998</v>
      </c>
      <c r="Q53" s="23">
        <f t="shared" si="4"/>
        <v>247.54252499999998</v>
      </c>
      <c r="R53" s="24">
        <f t="shared" si="5"/>
        <v>3483.0964999999997</v>
      </c>
      <c r="S53" s="29">
        <v>3483</v>
      </c>
      <c r="T53" s="28"/>
      <c r="U53" s="21">
        <f t="shared" si="6"/>
        <v>9.6499999999650754E-2</v>
      </c>
      <c r="V53" s="21">
        <v>9.6499999999650754E-2</v>
      </c>
      <c r="W53" s="21">
        <v>0</v>
      </c>
    </row>
    <row r="54" spans="1:23" ht="15.75" x14ac:dyDescent="0.25">
      <c r="A54" s="15">
        <v>23</v>
      </c>
      <c r="B54" s="15">
        <v>1</v>
      </c>
      <c r="C54" s="16"/>
      <c r="D54" s="17">
        <v>0</v>
      </c>
      <c r="E54" s="17">
        <v>0</v>
      </c>
      <c r="F54" s="15">
        <f t="shared" si="0"/>
        <v>0</v>
      </c>
      <c r="G54" s="17">
        <v>0</v>
      </c>
      <c r="H54" s="17">
        <v>0</v>
      </c>
      <c r="I54" s="15">
        <f t="shared" si="1"/>
        <v>0</v>
      </c>
      <c r="J54" s="18">
        <v>7.33</v>
      </c>
      <c r="K54" s="18">
        <v>3.93</v>
      </c>
      <c r="L54" s="19">
        <f t="shared" si="2"/>
        <v>0</v>
      </c>
      <c r="M54" s="20">
        <f t="shared" si="3"/>
        <v>0</v>
      </c>
      <c r="N54" s="21">
        <v>0</v>
      </c>
      <c r="O54" s="21">
        <v>0</v>
      </c>
      <c r="P54" s="51">
        <f t="shared" si="7"/>
        <v>0</v>
      </c>
      <c r="Q54" s="23">
        <f t="shared" si="4"/>
        <v>0</v>
      </c>
      <c r="R54" s="24">
        <f t="shared" si="5"/>
        <v>0</v>
      </c>
      <c r="S54" s="20"/>
      <c r="T54" s="28"/>
      <c r="U54" s="21">
        <f t="shared" si="6"/>
        <v>0</v>
      </c>
      <c r="V54" s="21">
        <v>0</v>
      </c>
      <c r="W54" s="21">
        <v>0</v>
      </c>
    </row>
    <row r="55" spans="1:23" ht="15.75" x14ac:dyDescent="0.25">
      <c r="A55" s="15">
        <v>27</v>
      </c>
      <c r="B55" s="15">
        <v>1</v>
      </c>
      <c r="C55" s="16"/>
      <c r="D55" s="17">
        <v>17</v>
      </c>
      <c r="E55" s="17">
        <v>17</v>
      </c>
      <c r="F55" s="15">
        <f t="shared" si="0"/>
        <v>0</v>
      </c>
      <c r="G55" s="17">
        <v>0</v>
      </c>
      <c r="H55" s="17">
        <v>0</v>
      </c>
      <c r="I55" s="15">
        <f t="shared" si="1"/>
        <v>0</v>
      </c>
      <c r="J55" s="18">
        <v>7.33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51">
        <f t="shared" si="7"/>
        <v>0</v>
      </c>
      <c r="Q55" s="23">
        <f t="shared" si="4"/>
        <v>0</v>
      </c>
      <c r="R55" s="24">
        <f t="shared" si="5"/>
        <v>0</v>
      </c>
      <c r="S55" s="20"/>
      <c r="T55" s="28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28</v>
      </c>
      <c r="B56" s="15">
        <v>1</v>
      </c>
      <c r="C56" s="16"/>
      <c r="D56" s="17">
        <v>27625</v>
      </c>
      <c r="E56" s="17">
        <v>27975</v>
      </c>
      <c r="F56" s="15">
        <f t="shared" si="0"/>
        <v>350</v>
      </c>
      <c r="G56" s="17">
        <v>14330</v>
      </c>
      <c r="H56" s="17">
        <v>14530</v>
      </c>
      <c r="I56" s="15">
        <f t="shared" si="1"/>
        <v>200</v>
      </c>
      <c r="J56" s="18">
        <v>7.33</v>
      </c>
      <c r="K56" s="18">
        <v>3.93</v>
      </c>
      <c r="L56" s="19">
        <f t="shared" si="2"/>
        <v>3351.5</v>
      </c>
      <c r="M56" s="20">
        <f t="shared" si="3"/>
        <v>256.38974999999999</v>
      </c>
      <c r="N56" s="21">
        <v>-0.46992000000136613</v>
      </c>
      <c r="O56" s="21">
        <v>0</v>
      </c>
      <c r="P56" s="51">
        <f t="shared" si="7"/>
        <v>3351.0300799999986</v>
      </c>
      <c r="Q56" s="23">
        <f t="shared" si="4"/>
        <v>256.38974999999999</v>
      </c>
      <c r="R56" s="24">
        <f t="shared" si="5"/>
        <v>3607.4198299999985</v>
      </c>
      <c r="S56" s="25">
        <v>3607</v>
      </c>
      <c r="T56" s="28"/>
      <c r="U56" s="21">
        <f t="shared" si="6"/>
        <v>0.41982999999845561</v>
      </c>
      <c r="V56" s="21">
        <v>0.41982999999845561</v>
      </c>
      <c r="W56" s="21">
        <v>0</v>
      </c>
    </row>
    <row r="57" spans="1:23" ht="15.75" x14ac:dyDescent="0.25">
      <c r="A57" s="15">
        <v>34</v>
      </c>
      <c r="B57" s="15">
        <v>6</v>
      </c>
      <c r="C57" s="16"/>
      <c r="D57" s="17">
        <v>46113</v>
      </c>
      <c r="E57" s="17">
        <v>46113</v>
      </c>
      <c r="F57" s="15">
        <f t="shared" si="0"/>
        <v>0</v>
      </c>
      <c r="G57" s="15"/>
      <c r="H57" s="15"/>
      <c r="I57" s="15">
        <f t="shared" si="1"/>
        <v>0</v>
      </c>
      <c r="J57" s="27">
        <v>6.53</v>
      </c>
      <c r="K57" s="18">
        <v>3.93</v>
      </c>
      <c r="L57" s="19">
        <f t="shared" si="2"/>
        <v>0</v>
      </c>
      <c r="M57" s="20">
        <f t="shared" si="3"/>
        <v>0</v>
      </c>
      <c r="N57" s="21">
        <v>0</v>
      </c>
      <c r="O57" s="21">
        <v>0</v>
      </c>
      <c r="P57" s="51">
        <f t="shared" si="7"/>
        <v>0</v>
      </c>
      <c r="Q57" s="23">
        <f t="shared" si="4"/>
        <v>0</v>
      </c>
      <c r="R57" s="24">
        <f t="shared" si="5"/>
        <v>0</v>
      </c>
      <c r="S57" s="52"/>
      <c r="T57" s="28"/>
      <c r="U57" s="21">
        <f t="shared" si="6"/>
        <v>0</v>
      </c>
      <c r="V57" s="21">
        <v>0</v>
      </c>
      <c r="W57" s="21">
        <v>0</v>
      </c>
    </row>
    <row r="58" spans="1:23" ht="15.75" x14ac:dyDescent="0.25">
      <c r="A58" s="15">
        <v>36</v>
      </c>
      <c r="B58" s="15">
        <v>6</v>
      </c>
      <c r="C58" s="16"/>
      <c r="D58" s="17">
        <v>0</v>
      </c>
      <c r="E58" s="17">
        <v>69</v>
      </c>
      <c r="F58" s="15">
        <f t="shared" si="0"/>
        <v>69</v>
      </c>
      <c r="G58" s="17">
        <v>0</v>
      </c>
      <c r="H58" s="17">
        <v>23</v>
      </c>
      <c r="I58" s="15">
        <f t="shared" si="1"/>
        <v>23</v>
      </c>
      <c r="J58" s="18">
        <v>7.33</v>
      </c>
      <c r="K58" s="18">
        <v>3.93</v>
      </c>
      <c r="L58" s="19">
        <f t="shared" si="2"/>
        <v>596.16</v>
      </c>
      <c r="M58" s="20">
        <f t="shared" si="3"/>
        <v>45.60624</v>
      </c>
      <c r="N58" s="21">
        <v>-0.46436499999998659</v>
      </c>
      <c r="O58" s="21">
        <v>0</v>
      </c>
      <c r="P58" s="51">
        <f t="shared" si="7"/>
        <v>595.69563500000004</v>
      </c>
      <c r="Q58" s="23">
        <f t="shared" si="4"/>
        <v>45.60624</v>
      </c>
      <c r="R58" s="24">
        <f t="shared" si="5"/>
        <v>641.301875</v>
      </c>
      <c r="S58" s="29">
        <v>641</v>
      </c>
      <c r="T58" s="28"/>
      <c r="U58" s="21">
        <f t="shared" si="6"/>
        <v>0.30187499999999545</v>
      </c>
      <c r="V58" s="21">
        <v>0.30187499999999545</v>
      </c>
      <c r="W58" s="21">
        <v>0</v>
      </c>
    </row>
    <row r="59" spans="1:23" ht="15.75" x14ac:dyDescent="0.25">
      <c r="A59" s="15">
        <v>37</v>
      </c>
      <c r="B59" s="15">
        <v>6</v>
      </c>
      <c r="C59" s="16"/>
      <c r="D59" s="17">
        <v>2516</v>
      </c>
      <c r="E59" s="17">
        <v>2565</v>
      </c>
      <c r="F59" s="15">
        <f t="shared" si="0"/>
        <v>49</v>
      </c>
      <c r="G59" s="17">
        <v>518</v>
      </c>
      <c r="H59" s="17">
        <v>528</v>
      </c>
      <c r="I59" s="15">
        <f t="shared" si="1"/>
        <v>10</v>
      </c>
      <c r="J59" s="18">
        <v>7.33</v>
      </c>
      <c r="K59" s="18">
        <v>3.93</v>
      </c>
      <c r="L59" s="19">
        <f t="shared" si="2"/>
        <v>398.47</v>
      </c>
      <c r="M59" s="20">
        <f t="shared" si="3"/>
        <v>30.482955</v>
      </c>
      <c r="N59" s="21">
        <v>-0.4566899999999805</v>
      </c>
      <c r="O59" s="21">
        <v>0</v>
      </c>
      <c r="P59" s="51">
        <f t="shared" si="7"/>
        <v>398.01331000000005</v>
      </c>
      <c r="Q59" s="23">
        <f t="shared" si="4"/>
        <v>30.482955</v>
      </c>
      <c r="R59" s="24">
        <f t="shared" si="5"/>
        <v>428.49626500000005</v>
      </c>
      <c r="S59" s="25">
        <v>428</v>
      </c>
      <c r="T59" s="28"/>
      <c r="U59" s="21">
        <f t="shared" si="6"/>
        <v>0.4962650000000508</v>
      </c>
      <c r="V59" s="21">
        <v>0.4962650000000508</v>
      </c>
      <c r="W59" s="21">
        <v>0</v>
      </c>
    </row>
    <row r="60" spans="1:23" ht="15.75" x14ac:dyDescent="0.25">
      <c r="A60" s="15">
        <v>38</v>
      </c>
      <c r="B60" s="15">
        <v>6</v>
      </c>
      <c r="C60" s="16"/>
      <c r="D60" s="17">
        <v>0</v>
      </c>
      <c r="E60" s="17">
        <v>0</v>
      </c>
      <c r="F60" s="15">
        <f t="shared" si="0"/>
        <v>0</v>
      </c>
      <c r="G60" s="17">
        <v>0</v>
      </c>
      <c r="H60" s="17">
        <v>0</v>
      </c>
      <c r="I60" s="15">
        <f t="shared" si="1"/>
        <v>0</v>
      </c>
      <c r="J60" s="18">
        <v>7.33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51">
        <f t="shared" si="7"/>
        <v>0</v>
      </c>
      <c r="Q60" s="23">
        <f t="shared" si="4"/>
        <v>0</v>
      </c>
      <c r="R60" s="24">
        <f t="shared" si="5"/>
        <v>0</v>
      </c>
      <c r="S60" s="20"/>
      <c r="T60" s="28"/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15">
        <v>39</v>
      </c>
      <c r="B61" s="15">
        <v>6</v>
      </c>
      <c r="C61" s="16"/>
      <c r="D61" s="17">
        <v>27697</v>
      </c>
      <c r="E61" s="17">
        <v>28248</v>
      </c>
      <c r="F61" s="15">
        <f t="shared" si="0"/>
        <v>551</v>
      </c>
      <c r="G61" s="17">
        <v>13351</v>
      </c>
      <c r="H61" s="17">
        <v>13416</v>
      </c>
      <c r="I61" s="15">
        <f t="shared" si="1"/>
        <v>65</v>
      </c>
      <c r="J61" s="18">
        <v>7.33</v>
      </c>
      <c r="K61" s="18">
        <v>3.93</v>
      </c>
      <c r="L61" s="19">
        <f t="shared" si="2"/>
        <v>4294.28</v>
      </c>
      <c r="M61" s="20">
        <f t="shared" si="3"/>
        <v>328.51241999999996</v>
      </c>
      <c r="N61" s="21">
        <v>0.40878000000066095</v>
      </c>
      <c r="O61" s="21">
        <v>0</v>
      </c>
      <c r="P61" s="51">
        <f t="shared" si="7"/>
        <v>4294.6887800000004</v>
      </c>
      <c r="Q61" s="23">
        <f t="shared" si="4"/>
        <v>328.51241999999996</v>
      </c>
      <c r="R61" s="24">
        <f t="shared" si="5"/>
        <v>4623.2012000000004</v>
      </c>
      <c r="S61" s="29">
        <v>4623</v>
      </c>
      <c r="T61" s="28"/>
      <c r="U61" s="21">
        <f t="shared" si="6"/>
        <v>0.20120000000042637</v>
      </c>
      <c r="V61" s="21">
        <v>0.20120000000042637</v>
      </c>
      <c r="W61" s="21">
        <v>0</v>
      </c>
    </row>
    <row r="62" spans="1:23" ht="15.75" x14ac:dyDescent="0.25">
      <c r="A62" s="15">
        <v>40</v>
      </c>
      <c r="B62" s="15">
        <v>6</v>
      </c>
      <c r="C62" s="16"/>
      <c r="D62" s="17">
        <v>13088</v>
      </c>
      <c r="E62" s="17">
        <v>13088</v>
      </c>
      <c r="F62" s="15">
        <f t="shared" si="0"/>
        <v>0</v>
      </c>
      <c r="G62" s="15"/>
      <c r="H62" s="15"/>
      <c r="I62" s="15">
        <f t="shared" si="1"/>
        <v>0</v>
      </c>
      <c r="J62" s="27">
        <v>6.53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51">
        <f t="shared" si="7"/>
        <v>0</v>
      </c>
      <c r="Q62" s="23">
        <f t="shared" si="4"/>
        <v>0</v>
      </c>
      <c r="R62" s="24">
        <f t="shared" si="5"/>
        <v>0</v>
      </c>
      <c r="S62" s="20"/>
      <c r="T62" s="28"/>
      <c r="U62" s="21">
        <f t="shared" si="6"/>
        <v>0</v>
      </c>
      <c r="V62" s="21">
        <v>0</v>
      </c>
      <c r="W62" s="21">
        <v>0</v>
      </c>
    </row>
    <row r="63" spans="1:23" ht="15.75" x14ac:dyDescent="0.25">
      <c r="A63" s="40">
        <v>43</v>
      </c>
      <c r="B63" s="41"/>
      <c r="C63" s="42"/>
      <c r="D63" s="43">
        <v>0</v>
      </c>
      <c r="E63" s="43">
        <v>0</v>
      </c>
      <c r="F63" s="15">
        <f t="shared" si="0"/>
        <v>0</v>
      </c>
      <c r="G63" s="45">
        <v>1</v>
      </c>
      <c r="H63" s="45">
        <v>1</v>
      </c>
      <c r="I63" s="15">
        <f t="shared" si="1"/>
        <v>0</v>
      </c>
      <c r="J63" s="18">
        <v>7.33</v>
      </c>
      <c r="K63" s="18">
        <v>3.93</v>
      </c>
      <c r="L63" s="19">
        <f t="shared" si="2"/>
        <v>0</v>
      </c>
      <c r="M63" s="20">
        <f t="shared" si="3"/>
        <v>0</v>
      </c>
      <c r="N63" s="21">
        <v>0</v>
      </c>
      <c r="O63" s="21">
        <v>0</v>
      </c>
      <c r="P63" s="51">
        <f t="shared" si="7"/>
        <v>0</v>
      </c>
      <c r="Q63" s="23">
        <f t="shared" si="4"/>
        <v>0</v>
      </c>
      <c r="R63" s="24">
        <f t="shared" si="5"/>
        <v>0</v>
      </c>
      <c r="S63" s="47"/>
      <c r="T63" s="47"/>
      <c r="U63" s="21">
        <f t="shared" si="6"/>
        <v>0</v>
      </c>
      <c r="V63" s="21">
        <v>0</v>
      </c>
      <c r="W63" s="21">
        <v>0</v>
      </c>
    </row>
    <row r="64" spans="1:23" ht="15.75" x14ac:dyDescent="0.25">
      <c r="A64" s="15">
        <v>45</v>
      </c>
      <c r="B64" s="15">
        <v>5</v>
      </c>
      <c r="C64" s="16"/>
      <c r="D64" s="17">
        <v>12198</v>
      </c>
      <c r="E64" s="17">
        <v>12447</v>
      </c>
      <c r="F64" s="15">
        <f t="shared" si="0"/>
        <v>249</v>
      </c>
      <c r="G64" s="17"/>
      <c r="H64" s="17"/>
      <c r="I64" s="15">
        <f t="shared" si="1"/>
        <v>0</v>
      </c>
      <c r="J64" s="27">
        <v>6.53</v>
      </c>
      <c r="K64" s="18">
        <v>3.93</v>
      </c>
      <c r="L64" s="19">
        <f t="shared" si="2"/>
        <v>1625.97</v>
      </c>
      <c r="M64" s="20">
        <f t="shared" si="3"/>
        <v>124.38670500000001</v>
      </c>
      <c r="N64" s="21">
        <v>-2.5846049999995557</v>
      </c>
      <c r="O64" s="21">
        <v>0</v>
      </c>
      <c r="P64" s="51">
        <f t="shared" si="7"/>
        <v>1623.3853950000005</v>
      </c>
      <c r="Q64" s="23">
        <f t="shared" si="4"/>
        <v>124.38670500000001</v>
      </c>
      <c r="R64" s="24">
        <f t="shared" si="5"/>
        <v>1747.7721000000006</v>
      </c>
      <c r="S64" s="25">
        <v>700</v>
      </c>
      <c r="T64" s="28"/>
      <c r="U64" s="21">
        <f t="shared" si="6"/>
        <v>1047.7721000000006</v>
      </c>
      <c r="V64" s="21">
        <v>1047.7721000000006</v>
      </c>
      <c r="W64" s="21">
        <v>0</v>
      </c>
    </row>
    <row r="65" spans="1:23" ht="15.75" x14ac:dyDescent="0.25">
      <c r="A65" s="15">
        <v>51</v>
      </c>
      <c r="B65" s="15">
        <v>2</v>
      </c>
      <c r="C65" s="16"/>
      <c r="D65" s="17">
        <v>255</v>
      </c>
      <c r="E65" s="17">
        <v>262</v>
      </c>
      <c r="F65" s="15">
        <f t="shared" si="0"/>
        <v>7</v>
      </c>
      <c r="G65" s="17">
        <v>53</v>
      </c>
      <c r="H65" s="17">
        <v>57</v>
      </c>
      <c r="I65" s="15">
        <f t="shared" si="1"/>
        <v>4</v>
      </c>
      <c r="J65" s="18">
        <v>7.33</v>
      </c>
      <c r="K65" s="18">
        <v>3.93</v>
      </c>
      <c r="L65" s="19">
        <f t="shared" si="2"/>
        <v>67.03</v>
      </c>
      <c r="M65" s="20">
        <f t="shared" si="3"/>
        <v>5.1277949999999999</v>
      </c>
      <c r="N65" s="21">
        <v>91.391470000000069</v>
      </c>
      <c r="O65" s="21">
        <v>0</v>
      </c>
      <c r="P65" s="51">
        <f t="shared" si="7"/>
        <v>158.42147000000006</v>
      </c>
      <c r="Q65" s="23">
        <f t="shared" si="4"/>
        <v>5.1277949999999999</v>
      </c>
      <c r="R65" s="24">
        <f t="shared" si="5"/>
        <v>163.54926500000005</v>
      </c>
      <c r="S65" s="20">
        <v>164</v>
      </c>
      <c r="T65" s="28"/>
      <c r="U65" s="21">
        <f t="shared" si="6"/>
        <v>-0.45073499999995192</v>
      </c>
      <c r="V65" s="21">
        <v>-0.45073499999995192</v>
      </c>
      <c r="W65" s="21">
        <v>0</v>
      </c>
    </row>
    <row r="66" spans="1:23" ht="15.75" x14ac:dyDescent="0.25">
      <c r="A66" s="15">
        <v>52</v>
      </c>
      <c r="B66" s="15">
        <v>2</v>
      </c>
      <c r="C66" s="16"/>
      <c r="D66" s="17">
        <v>2579</v>
      </c>
      <c r="E66" s="17">
        <v>2637</v>
      </c>
      <c r="F66" s="15">
        <f t="shared" ref="F66:F123" si="8">E66-D66</f>
        <v>58</v>
      </c>
      <c r="G66" s="17">
        <v>1091</v>
      </c>
      <c r="H66" s="17">
        <v>1113</v>
      </c>
      <c r="I66" s="15">
        <f t="shared" ref="I66:I123" si="9">H66-G66</f>
        <v>22</v>
      </c>
      <c r="J66" s="18">
        <v>7.33</v>
      </c>
      <c r="K66" s="18">
        <v>3.93</v>
      </c>
      <c r="L66" s="19">
        <f t="shared" ref="L66:L123" si="10">F66*J66+K66*I66</f>
        <v>511.6</v>
      </c>
      <c r="M66" s="20">
        <f t="shared" ref="M66:M123" si="11">L66*0.0765</f>
        <v>39.1374</v>
      </c>
      <c r="N66" s="21">
        <v>1067.1686500000005</v>
      </c>
      <c r="O66" s="21">
        <v>0</v>
      </c>
      <c r="P66" s="51">
        <f t="shared" si="7"/>
        <v>1578.7686500000004</v>
      </c>
      <c r="Q66" s="23">
        <f t="shared" si="7"/>
        <v>39.1374</v>
      </c>
      <c r="R66" s="24">
        <f t="shared" ref="R66:R123" si="12">P66+Q66</f>
        <v>1617.9060500000005</v>
      </c>
      <c r="S66" s="25"/>
      <c r="T66" s="28"/>
      <c r="U66" s="21">
        <f t="shared" ref="U66:U123" si="13">R66-S66</f>
        <v>1617.9060500000005</v>
      </c>
      <c r="V66" s="21">
        <v>1617.9060500000005</v>
      </c>
      <c r="W66" s="21">
        <v>0</v>
      </c>
    </row>
    <row r="67" spans="1:23" ht="15.75" x14ac:dyDescent="0.25">
      <c r="A67" s="15">
        <v>53</v>
      </c>
      <c r="B67" s="15">
        <v>2</v>
      </c>
      <c r="C67" s="16"/>
      <c r="D67" s="17">
        <v>0</v>
      </c>
      <c r="E67" s="17">
        <v>0</v>
      </c>
      <c r="F67" s="15">
        <f t="shared" si="8"/>
        <v>0</v>
      </c>
      <c r="G67" s="53">
        <v>1</v>
      </c>
      <c r="H67" s="53">
        <v>1</v>
      </c>
      <c r="I67" s="15">
        <f t="shared" si="9"/>
        <v>0</v>
      </c>
      <c r="J67" s="18">
        <v>7.33</v>
      </c>
      <c r="K67" s="18">
        <v>3.93</v>
      </c>
      <c r="L67" s="19">
        <f t="shared" si="10"/>
        <v>0</v>
      </c>
      <c r="M67" s="20">
        <f t="shared" si="11"/>
        <v>0</v>
      </c>
      <c r="N67" s="21">
        <v>0</v>
      </c>
      <c r="O67" s="21">
        <v>0</v>
      </c>
      <c r="P67" s="51">
        <f t="shared" si="7"/>
        <v>0</v>
      </c>
      <c r="Q67" s="23">
        <f t="shared" si="7"/>
        <v>0</v>
      </c>
      <c r="R67" s="24">
        <f t="shared" si="12"/>
        <v>0</v>
      </c>
      <c r="S67" s="20"/>
      <c r="T67" s="28"/>
      <c r="U67" s="21">
        <f t="shared" si="13"/>
        <v>0</v>
      </c>
      <c r="V67" s="21">
        <v>0</v>
      </c>
      <c r="W67" s="21">
        <v>0</v>
      </c>
    </row>
    <row r="68" spans="1:23" ht="15.75" x14ac:dyDescent="0.25">
      <c r="A68" s="15">
        <v>54</v>
      </c>
      <c r="B68" s="15">
        <v>2</v>
      </c>
      <c r="C68" s="16"/>
      <c r="D68" s="17">
        <v>11921</v>
      </c>
      <c r="E68" s="17">
        <v>12076</v>
      </c>
      <c r="F68" s="15">
        <f t="shared" si="8"/>
        <v>155</v>
      </c>
      <c r="G68" s="17">
        <v>6811</v>
      </c>
      <c r="H68" s="17">
        <v>6875</v>
      </c>
      <c r="I68" s="15">
        <f t="shared" si="9"/>
        <v>64</v>
      </c>
      <c r="J68" s="18">
        <v>7.33</v>
      </c>
      <c r="K68" s="18">
        <v>3.93</v>
      </c>
      <c r="L68" s="19">
        <f t="shared" si="10"/>
        <v>1387.67</v>
      </c>
      <c r="M68" s="20">
        <f t="shared" si="11"/>
        <v>106.156755</v>
      </c>
      <c r="N68" s="21">
        <v>-1.6089999997348059E-2</v>
      </c>
      <c r="O68" s="21">
        <v>0</v>
      </c>
      <c r="P68" s="51">
        <f t="shared" si="7"/>
        <v>1387.6539100000027</v>
      </c>
      <c r="Q68" s="23">
        <f t="shared" si="7"/>
        <v>106.156755</v>
      </c>
      <c r="R68" s="24">
        <f t="shared" si="12"/>
        <v>1493.8106650000027</v>
      </c>
      <c r="S68" s="25"/>
      <c r="T68" s="28"/>
      <c r="U68" s="21">
        <f t="shared" si="13"/>
        <v>1493.8106650000027</v>
      </c>
      <c r="V68" s="21">
        <v>1493.8106650000027</v>
      </c>
      <c r="W68" s="21">
        <v>0</v>
      </c>
    </row>
    <row r="69" spans="1:23" ht="15.75" x14ac:dyDescent="0.25">
      <c r="A69" s="15">
        <v>55</v>
      </c>
      <c r="B69" s="15">
        <v>2</v>
      </c>
      <c r="C69" s="16"/>
      <c r="D69" s="17">
        <v>294</v>
      </c>
      <c r="E69" s="17">
        <v>294</v>
      </c>
      <c r="F69" s="15">
        <f t="shared" si="8"/>
        <v>0</v>
      </c>
      <c r="G69" s="17"/>
      <c r="H69" s="17"/>
      <c r="I69" s="15">
        <f t="shared" si="9"/>
        <v>0</v>
      </c>
      <c r="J69" s="27">
        <v>6.53</v>
      </c>
      <c r="K69" s="18">
        <v>3.93</v>
      </c>
      <c r="L69" s="19">
        <f t="shared" si="10"/>
        <v>0</v>
      </c>
      <c r="M69" s="20">
        <f t="shared" si="11"/>
        <v>0</v>
      </c>
      <c r="N69" s="21">
        <v>0</v>
      </c>
      <c r="O69" s="21">
        <v>0</v>
      </c>
      <c r="P69" s="51">
        <f t="shared" si="7"/>
        <v>0</v>
      </c>
      <c r="Q69" s="23">
        <f t="shared" si="7"/>
        <v>0</v>
      </c>
      <c r="R69" s="24">
        <f t="shared" si="12"/>
        <v>0</v>
      </c>
      <c r="S69" s="20"/>
      <c r="T69" s="28"/>
      <c r="U69" s="21">
        <f t="shared" si="13"/>
        <v>0</v>
      </c>
      <c r="V69" s="21">
        <v>0</v>
      </c>
      <c r="W69" s="21">
        <v>0</v>
      </c>
    </row>
    <row r="70" spans="1:23" ht="15.75" x14ac:dyDescent="0.25">
      <c r="A70" s="15">
        <v>56</v>
      </c>
      <c r="B70" s="15">
        <v>2</v>
      </c>
      <c r="C70" s="16"/>
      <c r="D70" s="17">
        <v>6</v>
      </c>
      <c r="E70" s="17">
        <v>6</v>
      </c>
      <c r="F70" s="15">
        <f t="shared" si="8"/>
        <v>0</v>
      </c>
      <c r="G70" s="17">
        <v>0</v>
      </c>
      <c r="H70" s="17">
        <v>0</v>
      </c>
      <c r="I70" s="15">
        <f t="shared" si="9"/>
        <v>0</v>
      </c>
      <c r="J70" s="18">
        <v>7.33</v>
      </c>
      <c r="K70" s="18">
        <v>3.93</v>
      </c>
      <c r="L70" s="19">
        <f t="shared" si="10"/>
        <v>0</v>
      </c>
      <c r="M70" s="20">
        <f t="shared" si="11"/>
        <v>0</v>
      </c>
      <c r="N70" s="21">
        <v>-85.109255000000005</v>
      </c>
      <c r="O70" s="21">
        <v>0</v>
      </c>
      <c r="P70" s="51">
        <f t="shared" si="7"/>
        <v>-85.109255000000005</v>
      </c>
      <c r="Q70" s="23">
        <f t="shared" si="7"/>
        <v>0</v>
      </c>
      <c r="R70" s="24">
        <f t="shared" si="12"/>
        <v>-85.109255000000005</v>
      </c>
      <c r="S70" s="25"/>
      <c r="T70" s="28"/>
      <c r="U70" s="21">
        <f t="shared" si="13"/>
        <v>-85.109255000000005</v>
      </c>
      <c r="V70" s="21">
        <v>-85.109255000000005</v>
      </c>
      <c r="W70" s="21">
        <v>0</v>
      </c>
    </row>
    <row r="71" spans="1:23" ht="15.75" x14ac:dyDescent="0.25">
      <c r="A71" s="15">
        <v>62</v>
      </c>
      <c r="B71" s="15">
        <v>3</v>
      </c>
      <c r="C71" s="16"/>
      <c r="D71" s="17">
        <v>2387</v>
      </c>
      <c r="E71" s="17">
        <v>2434</v>
      </c>
      <c r="F71" s="15">
        <f t="shared" si="8"/>
        <v>47</v>
      </c>
      <c r="G71" s="17"/>
      <c r="H71" s="17"/>
      <c r="I71" s="15">
        <f t="shared" si="9"/>
        <v>0</v>
      </c>
      <c r="J71" s="27">
        <v>6.53</v>
      </c>
      <c r="K71" s="18">
        <v>3.93</v>
      </c>
      <c r="L71" s="19">
        <f t="shared" si="10"/>
        <v>306.91000000000003</v>
      </c>
      <c r="M71" s="20">
        <f t="shared" si="11"/>
        <v>23.478615000000001</v>
      </c>
      <c r="N71" s="21">
        <v>520.18633</v>
      </c>
      <c r="O71" s="21">
        <v>0</v>
      </c>
      <c r="P71" s="51">
        <f t="shared" si="7"/>
        <v>827.09633000000008</v>
      </c>
      <c r="Q71" s="23">
        <f t="shared" si="7"/>
        <v>23.478615000000001</v>
      </c>
      <c r="R71" s="24">
        <f t="shared" si="12"/>
        <v>850.57494500000007</v>
      </c>
      <c r="S71" s="25"/>
      <c r="T71" s="28"/>
      <c r="U71" s="21">
        <f t="shared" si="13"/>
        <v>850.57494500000007</v>
      </c>
      <c r="V71" s="21">
        <v>850.57494500000007</v>
      </c>
      <c r="W71" s="21">
        <v>0</v>
      </c>
    </row>
    <row r="72" spans="1:23" ht="15.75" x14ac:dyDescent="0.25">
      <c r="A72" s="40">
        <v>63</v>
      </c>
      <c r="B72" s="41"/>
      <c r="C72" s="42"/>
      <c r="D72" s="43">
        <v>4</v>
      </c>
      <c r="E72" s="43">
        <v>4</v>
      </c>
      <c r="F72" s="15">
        <f t="shared" si="8"/>
        <v>0</v>
      </c>
      <c r="G72" s="45">
        <v>0</v>
      </c>
      <c r="H72" s="45">
        <v>0</v>
      </c>
      <c r="I72" s="15">
        <f t="shared" si="9"/>
        <v>0</v>
      </c>
      <c r="J72" s="18">
        <v>7.33</v>
      </c>
      <c r="K72" s="18">
        <v>3.93</v>
      </c>
      <c r="L72" s="19">
        <f t="shared" si="10"/>
        <v>0</v>
      </c>
      <c r="M72" s="20">
        <f t="shared" si="11"/>
        <v>0</v>
      </c>
      <c r="N72" s="21">
        <v>0</v>
      </c>
      <c r="O72" s="21">
        <v>0</v>
      </c>
      <c r="P72" s="51">
        <f t="shared" si="7"/>
        <v>0</v>
      </c>
      <c r="Q72" s="23">
        <f t="shared" si="7"/>
        <v>0</v>
      </c>
      <c r="R72" s="24">
        <f t="shared" si="12"/>
        <v>0</v>
      </c>
      <c r="S72" s="47"/>
      <c r="T72" s="47"/>
      <c r="U72" s="21">
        <f t="shared" si="13"/>
        <v>0</v>
      </c>
      <c r="V72" s="21">
        <v>0</v>
      </c>
      <c r="W72" s="21">
        <v>0</v>
      </c>
    </row>
    <row r="73" spans="1:23" ht="15.75" x14ac:dyDescent="0.25">
      <c r="A73" s="15">
        <v>64</v>
      </c>
      <c r="B73" s="15">
        <v>3</v>
      </c>
      <c r="C73" s="16"/>
      <c r="D73" s="17">
        <v>10702</v>
      </c>
      <c r="E73" s="17">
        <v>11261</v>
      </c>
      <c r="F73" s="15">
        <f t="shared" si="8"/>
        <v>559</v>
      </c>
      <c r="G73" s="17">
        <v>3696</v>
      </c>
      <c r="H73" s="17">
        <v>3910</v>
      </c>
      <c r="I73" s="15">
        <f t="shared" si="9"/>
        <v>214</v>
      </c>
      <c r="J73" s="18">
        <v>7.33</v>
      </c>
      <c r="K73" s="18">
        <v>3.93</v>
      </c>
      <c r="L73" s="19">
        <f t="shared" si="10"/>
        <v>4938.49</v>
      </c>
      <c r="M73" s="20">
        <f t="shared" si="11"/>
        <v>377.79448499999995</v>
      </c>
      <c r="N73" s="21">
        <v>0.22527000000263797</v>
      </c>
      <c r="O73" s="21">
        <v>0</v>
      </c>
      <c r="P73" s="51">
        <f t="shared" si="7"/>
        <v>4938.7152700000024</v>
      </c>
      <c r="Q73" s="23">
        <f t="shared" si="7"/>
        <v>377.79448499999995</v>
      </c>
      <c r="R73" s="24">
        <f t="shared" si="12"/>
        <v>5316.5097550000028</v>
      </c>
      <c r="S73" s="25"/>
      <c r="T73" s="28"/>
      <c r="U73" s="21">
        <f t="shared" si="13"/>
        <v>5316.5097550000028</v>
      </c>
      <c r="V73" s="21">
        <v>5316.5097550000028</v>
      </c>
      <c r="W73" s="21">
        <v>0</v>
      </c>
    </row>
    <row r="74" spans="1:23" ht="15.75" x14ac:dyDescent="0.25">
      <c r="A74" s="15">
        <v>64</v>
      </c>
      <c r="B74" s="15">
        <v>3</v>
      </c>
      <c r="C74" s="16"/>
      <c r="D74" s="54">
        <v>740</v>
      </c>
      <c r="E74" s="54">
        <v>770</v>
      </c>
      <c r="F74" s="15">
        <f t="shared" si="8"/>
        <v>30</v>
      </c>
      <c r="G74" s="55"/>
      <c r="H74" s="55"/>
      <c r="I74" s="15">
        <f t="shared" si="9"/>
        <v>0</v>
      </c>
      <c r="J74" s="18">
        <v>6.53</v>
      </c>
      <c r="K74" s="18">
        <v>3.93</v>
      </c>
      <c r="L74" s="19">
        <f t="shared" si="10"/>
        <v>195.9</v>
      </c>
      <c r="M74" s="20">
        <f t="shared" si="11"/>
        <v>14.98635</v>
      </c>
      <c r="N74" s="21">
        <v>-0.32283000000006723</v>
      </c>
      <c r="O74" s="21">
        <v>0</v>
      </c>
      <c r="P74" s="51">
        <f t="shared" si="7"/>
        <v>195.57716999999994</v>
      </c>
      <c r="Q74" s="23">
        <f t="shared" si="7"/>
        <v>14.98635</v>
      </c>
      <c r="R74" s="24">
        <f t="shared" si="12"/>
        <v>210.56351999999993</v>
      </c>
      <c r="S74" s="25"/>
      <c r="T74" s="28"/>
      <c r="U74" s="21">
        <f t="shared" si="13"/>
        <v>210.56351999999993</v>
      </c>
      <c r="V74" s="21">
        <v>210.56351999999993</v>
      </c>
      <c r="W74" s="21">
        <v>0</v>
      </c>
    </row>
    <row r="75" spans="1:23" ht="15.75" x14ac:dyDescent="0.25">
      <c r="A75" s="15">
        <v>68</v>
      </c>
      <c r="B75" s="15">
        <v>2</v>
      </c>
      <c r="C75" s="16"/>
      <c r="D75" s="17">
        <v>30779</v>
      </c>
      <c r="E75" s="17">
        <v>31115</v>
      </c>
      <c r="F75" s="15">
        <f t="shared" si="8"/>
        <v>336</v>
      </c>
      <c r="G75" s="17">
        <v>13816</v>
      </c>
      <c r="H75" s="17">
        <v>13960</v>
      </c>
      <c r="I75" s="15">
        <f t="shared" si="9"/>
        <v>144</v>
      </c>
      <c r="J75" s="18">
        <v>7.33</v>
      </c>
      <c r="K75" s="18">
        <v>3.93</v>
      </c>
      <c r="L75" s="19">
        <f t="shared" si="10"/>
        <v>3028.8</v>
      </c>
      <c r="M75" s="20">
        <f t="shared" si="11"/>
        <v>231.70320000000001</v>
      </c>
      <c r="N75" s="21">
        <v>6562.7169549999999</v>
      </c>
      <c r="O75" s="21">
        <v>0</v>
      </c>
      <c r="P75" s="51">
        <f t="shared" si="7"/>
        <v>9591.5169549999991</v>
      </c>
      <c r="Q75" s="23">
        <f t="shared" si="7"/>
        <v>231.70320000000001</v>
      </c>
      <c r="R75" s="24">
        <f t="shared" si="12"/>
        <v>9823.2201549999991</v>
      </c>
      <c r="S75" s="29">
        <v>9823</v>
      </c>
      <c r="T75" s="28"/>
      <c r="U75" s="21">
        <f t="shared" si="13"/>
        <v>0.22015499999906751</v>
      </c>
      <c r="V75" s="21">
        <v>0.22015499999906751</v>
      </c>
      <c r="W75" s="21">
        <v>0</v>
      </c>
    </row>
    <row r="76" spans="1:23" ht="15.75" x14ac:dyDescent="0.25">
      <c r="A76" s="15">
        <v>70</v>
      </c>
      <c r="B76" s="15"/>
      <c r="C76" s="16"/>
      <c r="D76" s="56">
        <v>192</v>
      </c>
      <c r="E76" s="56">
        <v>205</v>
      </c>
      <c r="F76" s="15">
        <f t="shared" si="8"/>
        <v>13</v>
      </c>
      <c r="G76" s="15">
        <v>0</v>
      </c>
      <c r="H76" s="15">
        <v>0</v>
      </c>
      <c r="I76" s="15">
        <f t="shared" si="9"/>
        <v>0</v>
      </c>
      <c r="J76" s="18">
        <v>7.33</v>
      </c>
      <c r="K76" s="18">
        <v>3.93</v>
      </c>
      <c r="L76" s="19">
        <f t="shared" si="10"/>
        <v>95.29</v>
      </c>
      <c r="M76" s="20">
        <f t="shared" si="11"/>
        <v>7.2896850000000004</v>
      </c>
      <c r="N76" s="21">
        <v>-993.57155</v>
      </c>
      <c r="O76" s="21">
        <v>0</v>
      </c>
      <c r="P76" s="51">
        <f t="shared" ref="P76:Q107" si="14">L76+N76</f>
        <v>-898.28155000000004</v>
      </c>
      <c r="Q76" s="23">
        <f t="shared" si="14"/>
        <v>7.2896850000000004</v>
      </c>
      <c r="R76" s="24">
        <f t="shared" si="12"/>
        <v>-890.99186500000008</v>
      </c>
      <c r="S76" s="52"/>
      <c r="T76" s="28"/>
      <c r="U76" s="21">
        <f t="shared" si="13"/>
        <v>-890.99186500000008</v>
      </c>
      <c r="V76" s="21">
        <v>-890.99186500000008</v>
      </c>
      <c r="W76" s="21">
        <v>0</v>
      </c>
    </row>
    <row r="77" spans="1:23" ht="15.75" x14ac:dyDescent="0.25">
      <c r="A77" s="15">
        <v>74</v>
      </c>
      <c r="B77" s="15">
        <v>2</v>
      </c>
      <c r="C77" s="16"/>
      <c r="D77" s="17">
        <v>0</v>
      </c>
      <c r="E77" s="17">
        <v>0</v>
      </c>
      <c r="F77" s="15">
        <f t="shared" si="8"/>
        <v>0</v>
      </c>
      <c r="G77" s="17">
        <v>0</v>
      </c>
      <c r="H77" s="17">
        <v>0</v>
      </c>
      <c r="I77" s="15">
        <f t="shared" si="9"/>
        <v>0</v>
      </c>
      <c r="J77" s="18">
        <v>7.33</v>
      </c>
      <c r="K77" s="18">
        <v>3.93</v>
      </c>
      <c r="L77" s="19">
        <f t="shared" si="10"/>
        <v>0</v>
      </c>
      <c r="M77" s="20">
        <f t="shared" si="11"/>
        <v>0</v>
      </c>
      <c r="N77" s="21">
        <v>0</v>
      </c>
      <c r="O77" s="21">
        <v>0</v>
      </c>
      <c r="P77" s="51">
        <f t="shared" si="14"/>
        <v>0</v>
      </c>
      <c r="Q77" s="23">
        <f t="shared" si="14"/>
        <v>0</v>
      </c>
      <c r="R77" s="24">
        <f t="shared" si="12"/>
        <v>0</v>
      </c>
      <c r="S77" s="20"/>
      <c r="T77" s="28"/>
      <c r="U77" s="21">
        <f t="shared" si="13"/>
        <v>0</v>
      </c>
      <c r="V77" s="21">
        <v>0</v>
      </c>
      <c r="W77" s="21">
        <v>0</v>
      </c>
    </row>
    <row r="78" spans="1:23" ht="15.75" x14ac:dyDescent="0.25">
      <c r="A78" s="40">
        <v>75</v>
      </c>
      <c r="B78" s="40">
        <v>2</v>
      </c>
      <c r="C78" s="42"/>
      <c r="D78" s="43">
        <v>387</v>
      </c>
      <c r="E78" s="43">
        <v>412</v>
      </c>
      <c r="F78" s="15">
        <f t="shared" si="8"/>
        <v>25</v>
      </c>
      <c r="G78" s="45">
        <v>12</v>
      </c>
      <c r="H78" s="45">
        <v>13</v>
      </c>
      <c r="I78" s="15">
        <f t="shared" si="9"/>
        <v>1</v>
      </c>
      <c r="J78" s="18">
        <v>7.33</v>
      </c>
      <c r="K78" s="18">
        <v>3.93</v>
      </c>
      <c r="L78" s="19">
        <f t="shared" si="10"/>
        <v>187.18</v>
      </c>
      <c r="M78" s="20">
        <f t="shared" si="11"/>
        <v>14.319269999999999</v>
      </c>
      <c r="N78" s="21">
        <v>3104.4860550000003</v>
      </c>
      <c r="O78" s="21">
        <v>0</v>
      </c>
      <c r="P78" s="51">
        <f t="shared" si="14"/>
        <v>3291.6660550000001</v>
      </c>
      <c r="Q78" s="23">
        <f t="shared" si="14"/>
        <v>14.319269999999999</v>
      </c>
      <c r="R78" s="24">
        <f t="shared" si="12"/>
        <v>3305.9853250000001</v>
      </c>
      <c r="S78" s="20"/>
      <c r="T78" s="47"/>
      <c r="U78" s="21">
        <f t="shared" si="13"/>
        <v>3305.9853250000001</v>
      </c>
      <c r="V78" s="21">
        <v>3305.9853250000001</v>
      </c>
      <c r="W78" s="21">
        <v>0</v>
      </c>
    </row>
    <row r="79" spans="1:23" ht="15.75" x14ac:dyDescent="0.25">
      <c r="A79" s="40">
        <v>76</v>
      </c>
      <c r="B79" s="40">
        <v>2</v>
      </c>
      <c r="C79" s="42"/>
      <c r="D79" s="43">
        <v>244</v>
      </c>
      <c r="E79" s="43">
        <v>275</v>
      </c>
      <c r="F79" s="44">
        <f t="shared" si="8"/>
        <v>31</v>
      </c>
      <c r="G79" s="45">
        <v>49</v>
      </c>
      <c r="H79" s="45">
        <v>60</v>
      </c>
      <c r="I79" s="46">
        <f t="shared" si="9"/>
        <v>11</v>
      </c>
      <c r="J79" s="18">
        <v>7.33</v>
      </c>
      <c r="K79" s="18">
        <v>3.93</v>
      </c>
      <c r="L79" s="19">
        <f t="shared" si="10"/>
        <v>270.45999999999998</v>
      </c>
      <c r="M79" s="20">
        <f t="shared" si="11"/>
        <v>20.690189999999998</v>
      </c>
      <c r="N79" s="21">
        <v>-0.35661499999991975</v>
      </c>
      <c r="O79" s="21">
        <v>0</v>
      </c>
      <c r="P79" s="51">
        <f t="shared" si="14"/>
        <v>270.10338500000006</v>
      </c>
      <c r="Q79" s="23">
        <f t="shared" si="14"/>
        <v>20.690189999999998</v>
      </c>
      <c r="R79" s="24">
        <f t="shared" si="12"/>
        <v>290.79357500000003</v>
      </c>
      <c r="S79" s="21">
        <v>291</v>
      </c>
      <c r="T79" s="47"/>
      <c r="U79" s="21">
        <f t="shared" si="13"/>
        <v>-0.20642499999996744</v>
      </c>
      <c r="V79" s="21">
        <v>-0.20642499999996744</v>
      </c>
      <c r="W79" s="21">
        <v>0</v>
      </c>
    </row>
    <row r="80" spans="1:23" ht="15.75" x14ac:dyDescent="0.25">
      <c r="A80" s="15">
        <v>78</v>
      </c>
      <c r="B80" s="15">
        <v>6</v>
      </c>
      <c r="C80" s="16"/>
      <c r="D80" s="17">
        <v>95</v>
      </c>
      <c r="E80" s="17">
        <v>95</v>
      </c>
      <c r="F80" s="15">
        <f t="shared" si="8"/>
        <v>0</v>
      </c>
      <c r="G80" s="15"/>
      <c r="H80" s="15"/>
      <c r="I80" s="15">
        <f t="shared" si="9"/>
        <v>0</v>
      </c>
      <c r="J80" s="27">
        <v>6.53</v>
      </c>
      <c r="K80" s="18">
        <v>3.93</v>
      </c>
      <c r="L80" s="19">
        <f t="shared" si="10"/>
        <v>0</v>
      </c>
      <c r="M80" s="20">
        <f t="shared" si="11"/>
        <v>0</v>
      </c>
      <c r="N80" s="21">
        <v>0</v>
      </c>
      <c r="O80" s="21">
        <v>0</v>
      </c>
      <c r="P80" s="51">
        <f t="shared" si="14"/>
        <v>0</v>
      </c>
      <c r="Q80" s="23">
        <f t="shared" si="14"/>
        <v>0</v>
      </c>
      <c r="R80" s="24">
        <f t="shared" si="12"/>
        <v>0</v>
      </c>
      <c r="S80" s="20"/>
      <c r="T80" s="28"/>
      <c r="U80" s="21">
        <f t="shared" si="13"/>
        <v>0</v>
      </c>
      <c r="V80" s="21">
        <v>0</v>
      </c>
      <c r="W80" s="21">
        <v>0</v>
      </c>
    </row>
    <row r="81" spans="1:23" ht="15.75" x14ac:dyDescent="0.25">
      <c r="A81" s="15">
        <v>79</v>
      </c>
      <c r="B81" s="15">
        <v>6</v>
      </c>
      <c r="C81" s="16"/>
      <c r="D81" s="17">
        <v>118</v>
      </c>
      <c r="E81" s="17">
        <v>118</v>
      </c>
      <c r="F81" s="15">
        <f t="shared" si="8"/>
        <v>0</v>
      </c>
      <c r="G81" s="15"/>
      <c r="H81" s="15"/>
      <c r="I81" s="15">
        <f t="shared" si="9"/>
        <v>0</v>
      </c>
      <c r="J81" s="27">
        <v>6.53</v>
      </c>
      <c r="K81" s="18">
        <v>3.93</v>
      </c>
      <c r="L81" s="19">
        <f t="shared" si="10"/>
        <v>0</v>
      </c>
      <c r="M81" s="20">
        <f t="shared" si="11"/>
        <v>0</v>
      </c>
      <c r="N81" s="21">
        <v>0</v>
      </c>
      <c r="O81" s="21">
        <v>0</v>
      </c>
      <c r="P81" s="51">
        <f t="shared" si="14"/>
        <v>0</v>
      </c>
      <c r="Q81" s="23">
        <f t="shared" si="14"/>
        <v>0</v>
      </c>
      <c r="R81" s="24">
        <f t="shared" si="12"/>
        <v>0</v>
      </c>
      <c r="S81" s="20"/>
      <c r="T81" s="28"/>
      <c r="U81" s="21">
        <f t="shared" si="13"/>
        <v>0</v>
      </c>
      <c r="V81" s="21">
        <v>0</v>
      </c>
      <c r="W81" s="21">
        <v>0</v>
      </c>
    </row>
    <row r="82" spans="1:23" ht="15.75" x14ac:dyDescent="0.25">
      <c r="A82" s="15">
        <v>85</v>
      </c>
      <c r="B82" s="15">
        <v>3</v>
      </c>
      <c r="C82" s="16"/>
      <c r="D82" s="17">
        <v>30</v>
      </c>
      <c r="E82" s="17">
        <v>30</v>
      </c>
      <c r="F82" s="15">
        <f t="shared" si="8"/>
        <v>0</v>
      </c>
      <c r="G82" s="17">
        <v>0</v>
      </c>
      <c r="H82" s="17">
        <v>0</v>
      </c>
      <c r="I82" s="15">
        <f t="shared" si="9"/>
        <v>0</v>
      </c>
      <c r="J82" s="18">
        <v>7.33</v>
      </c>
      <c r="K82" s="18">
        <v>3.93</v>
      </c>
      <c r="L82" s="19">
        <f t="shared" si="10"/>
        <v>0</v>
      </c>
      <c r="M82" s="20">
        <f t="shared" si="11"/>
        <v>0</v>
      </c>
      <c r="N82" s="21">
        <v>0.14266500000000804</v>
      </c>
      <c r="O82" s="21">
        <v>0</v>
      </c>
      <c r="P82" s="51">
        <f t="shared" si="14"/>
        <v>0.14266500000000804</v>
      </c>
      <c r="Q82" s="23">
        <f t="shared" si="14"/>
        <v>0</v>
      </c>
      <c r="R82" s="24">
        <f t="shared" si="12"/>
        <v>0.14266500000000804</v>
      </c>
      <c r="S82" s="20"/>
      <c r="T82" s="28"/>
      <c r="U82" s="21">
        <f t="shared" si="13"/>
        <v>0.14266500000000804</v>
      </c>
      <c r="V82" s="21">
        <v>0.14266500000000804</v>
      </c>
      <c r="W82" s="21">
        <v>0</v>
      </c>
    </row>
    <row r="83" spans="1:23" ht="15.75" x14ac:dyDescent="0.25">
      <c r="A83" s="15">
        <v>89</v>
      </c>
      <c r="B83" s="15">
        <v>3</v>
      </c>
      <c r="C83" s="16"/>
      <c r="D83" s="17">
        <v>64</v>
      </c>
      <c r="E83" s="17">
        <v>64</v>
      </c>
      <c r="F83" s="15">
        <f t="shared" si="8"/>
        <v>0</v>
      </c>
      <c r="G83" s="17">
        <v>0</v>
      </c>
      <c r="H83" s="17">
        <v>0</v>
      </c>
      <c r="I83" s="15">
        <f t="shared" si="9"/>
        <v>0</v>
      </c>
      <c r="J83" s="18">
        <v>7.33</v>
      </c>
      <c r="K83" s="18">
        <v>3.93</v>
      </c>
      <c r="L83" s="19">
        <f t="shared" si="10"/>
        <v>0</v>
      </c>
      <c r="M83" s="20">
        <f t="shared" si="11"/>
        <v>0</v>
      </c>
      <c r="N83" s="21">
        <v>0</v>
      </c>
      <c r="O83" s="21">
        <v>0</v>
      </c>
      <c r="P83" s="51">
        <f t="shared" si="14"/>
        <v>0</v>
      </c>
      <c r="Q83" s="23">
        <f t="shared" si="14"/>
        <v>0</v>
      </c>
      <c r="R83" s="24">
        <f t="shared" si="12"/>
        <v>0</v>
      </c>
      <c r="S83" s="20"/>
      <c r="T83" s="28"/>
      <c r="U83" s="21">
        <f t="shared" si="13"/>
        <v>0</v>
      </c>
      <c r="V83" s="21">
        <v>0</v>
      </c>
      <c r="W83" s="21">
        <v>0</v>
      </c>
    </row>
    <row r="84" spans="1:23" ht="15.75" x14ac:dyDescent="0.25">
      <c r="A84" s="15">
        <v>93</v>
      </c>
      <c r="B84" s="15"/>
      <c r="C84" s="16"/>
      <c r="D84" s="56">
        <v>0</v>
      </c>
      <c r="E84" s="56">
        <v>0</v>
      </c>
      <c r="F84" s="15">
        <f t="shared" si="8"/>
        <v>0</v>
      </c>
      <c r="G84" s="17"/>
      <c r="H84" s="17"/>
      <c r="I84" s="15">
        <f t="shared" si="9"/>
        <v>0</v>
      </c>
      <c r="J84" s="18">
        <v>6.53</v>
      </c>
      <c r="K84" s="18">
        <v>3.93</v>
      </c>
      <c r="L84" s="19">
        <f t="shared" si="10"/>
        <v>0</v>
      </c>
      <c r="M84" s="20">
        <f t="shared" si="11"/>
        <v>0</v>
      </c>
      <c r="N84" s="21">
        <v>0</v>
      </c>
      <c r="O84" s="21">
        <v>0</v>
      </c>
      <c r="P84" s="51">
        <f t="shared" si="14"/>
        <v>0</v>
      </c>
      <c r="Q84" s="23">
        <f t="shared" si="14"/>
        <v>0</v>
      </c>
      <c r="R84" s="24">
        <f t="shared" si="12"/>
        <v>0</v>
      </c>
      <c r="S84" s="20"/>
      <c r="T84" s="28"/>
      <c r="U84" s="21">
        <f t="shared" si="13"/>
        <v>0</v>
      </c>
      <c r="V84" s="21">
        <v>0</v>
      </c>
      <c r="W84" s="21">
        <v>0</v>
      </c>
    </row>
    <row r="85" spans="1:23" ht="15.75" x14ac:dyDescent="0.25">
      <c r="A85" s="15">
        <v>102</v>
      </c>
      <c r="B85" s="15">
        <v>6</v>
      </c>
      <c r="C85" s="16"/>
      <c r="D85" s="17">
        <v>0</v>
      </c>
      <c r="E85" s="17">
        <v>0</v>
      </c>
      <c r="F85" s="15">
        <f t="shared" si="8"/>
        <v>0</v>
      </c>
      <c r="G85" s="17">
        <v>0</v>
      </c>
      <c r="H85" s="17">
        <v>0</v>
      </c>
      <c r="I85" s="15">
        <f t="shared" si="9"/>
        <v>0</v>
      </c>
      <c r="J85" s="18">
        <v>7.33</v>
      </c>
      <c r="K85" s="18">
        <v>3.93</v>
      </c>
      <c r="L85" s="19">
        <f t="shared" si="10"/>
        <v>0</v>
      </c>
      <c r="M85" s="20">
        <f t="shared" si="11"/>
        <v>0</v>
      </c>
      <c r="N85" s="21">
        <v>0</v>
      </c>
      <c r="O85" s="21">
        <v>0</v>
      </c>
      <c r="P85" s="51">
        <f t="shared" si="14"/>
        <v>0</v>
      </c>
      <c r="Q85" s="23">
        <f t="shared" si="14"/>
        <v>0</v>
      </c>
      <c r="R85" s="24">
        <f t="shared" si="12"/>
        <v>0</v>
      </c>
      <c r="S85" s="20"/>
      <c r="T85" s="28"/>
      <c r="U85" s="21">
        <f t="shared" si="13"/>
        <v>0</v>
      </c>
      <c r="V85" s="21">
        <v>0</v>
      </c>
      <c r="W85" s="21">
        <v>0</v>
      </c>
    </row>
    <row r="86" spans="1:23" ht="15.75" x14ac:dyDescent="0.25">
      <c r="A86" s="15">
        <v>107</v>
      </c>
      <c r="B86" s="15">
        <v>1</v>
      </c>
      <c r="C86" s="16"/>
      <c r="D86" s="17">
        <v>4</v>
      </c>
      <c r="E86" s="17">
        <v>4</v>
      </c>
      <c r="F86" s="15">
        <f t="shared" si="8"/>
        <v>0</v>
      </c>
      <c r="G86" s="15"/>
      <c r="H86" s="15"/>
      <c r="I86" s="15">
        <f t="shared" si="9"/>
        <v>0</v>
      </c>
      <c r="J86" s="27">
        <v>6.53</v>
      </c>
      <c r="K86" s="18">
        <v>3.93</v>
      </c>
      <c r="L86" s="19">
        <f t="shared" si="10"/>
        <v>0</v>
      </c>
      <c r="M86" s="20">
        <f t="shared" si="11"/>
        <v>0</v>
      </c>
      <c r="N86" s="21">
        <v>0</v>
      </c>
      <c r="O86" s="21">
        <v>0</v>
      </c>
      <c r="P86" s="51">
        <f t="shared" si="14"/>
        <v>0</v>
      </c>
      <c r="Q86" s="23">
        <f t="shared" si="14"/>
        <v>0</v>
      </c>
      <c r="R86" s="24">
        <f t="shared" si="12"/>
        <v>0</v>
      </c>
      <c r="S86" s="20"/>
      <c r="T86" s="28"/>
      <c r="U86" s="21">
        <f t="shared" si="13"/>
        <v>0</v>
      </c>
      <c r="V86" s="21">
        <v>0</v>
      </c>
      <c r="W86" s="21">
        <v>0</v>
      </c>
    </row>
    <row r="87" spans="1:23" ht="15.75" x14ac:dyDescent="0.25">
      <c r="A87" s="15">
        <v>110</v>
      </c>
      <c r="B87" s="15">
        <v>4</v>
      </c>
      <c r="C87" s="16"/>
      <c r="D87" s="17">
        <v>13530</v>
      </c>
      <c r="E87" s="17">
        <v>13719</v>
      </c>
      <c r="F87" s="15">
        <f t="shared" si="8"/>
        <v>189</v>
      </c>
      <c r="G87" s="17">
        <v>3527</v>
      </c>
      <c r="H87" s="17">
        <v>3574</v>
      </c>
      <c r="I87" s="15">
        <f t="shared" si="9"/>
        <v>47</v>
      </c>
      <c r="J87" s="18">
        <v>7.33</v>
      </c>
      <c r="K87" s="18">
        <v>3.93</v>
      </c>
      <c r="L87" s="19">
        <f t="shared" si="10"/>
        <v>1570.0800000000002</v>
      </c>
      <c r="M87" s="20">
        <f t="shared" si="11"/>
        <v>120.11112000000001</v>
      </c>
      <c r="N87" s="21">
        <v>0.13494500000024345</v>
      </c>
      <c r="O87" s="21">
        <v>0</v>
      </c>
      <c r="P87" s="51">
        <f t="shared" si="14"/>
        <v>1570.2149450000004</v>
      </c>
      <c r="Q87" s="23">
        <f t="shared" si="14"/>
        <v>120.11112000000001</v>
      </c>
      <c r="R87" s="24">
        <f t="shared" si="12"/>
        <v>1690.3260650000004</v>
      </c>
      <c r="S87" s="25"/>
      <c r="T87" s="57"/>
      <c r="U87" s="21">
        <f t="shared" si="13"/>
        <v>1690.3260650000004</v>
      </c>
      <c r="V87" s="21">
        <v>1690.3260650000004</v>
      </c>
      <c r="W87" s="21">
        <v>0</v>
      </c>
    </row>
    <row r="88" spans="1:23" ht="15.75" x14ac:dyDescent="0.25">
      <c r="A88" s="15">
        <v>115</v>
      </c>
      <c r="B88" s="15">
        <v>6</v>
      </c>
      <c r="C88" s="16"/>
      <c r="D88" s="17">
        <v>14826</v>
      </c>
      <c r="E88" s="17">
        <v>14944</v>
      </c>
      <c r="F88" s="15">
        <f t="shared" si="8"/>
        <v>118</v>
      </c>
      <c r="G88" s="17">
        <v>9880</v>
      </c>
      <c r="H88" s="17">
        <v>9959</v>
      </c>
      <c r="I88" s="15">
        <f t="shared" si="9"/>
        <v>79</v>
      </c>
      <c r="J88" s="18">
        <v>7.33</v>
      </c>
      <c r="K88" s="18">
        <v>3.93</v>
      </c>
      <c r="L88" s="19">
        <f t="shared" si="10"/>
        <v>1175.4100000000001</v>
      </c>
      <c r="M88" s="20">
        <f t="shared" si="11"/>
        <v>89.918865000000011</v>
      </c>
      <c r="N88" s="21">
        <v>824.65749500000209</v>
      </c>
      <c r="O88" s="21">
        <v>0</v>
      </c>
      <c r="P88" s="51">
        <f t="shared" si="14"/>
        <v>2000.0674950000021</v>
      </c>
      <c r="Q88" s="23">
        <f t="shared" si="14"/>
        <v>89.918865000000011</v>
      </c>
      <c r="R88" s="24">
        <f t="shared" si="12"/>
        <v>2089.9863600000022</v>
      </c>
      <c r="S88" s="29"/>
      <c r="T88" s="28"/>
      <c r="U88" s="21">
        <f t="shared" si="13"/>
        <v>2089.9863600000022</v>
      </c>
      <c r="V88" s="21">
        <v>2089.9863600000022</v>
      </c>
      <c r="W88" s="21">
        <v>0</v>
      </c>
    </row>
    <row r="89" spans="1:23" ht="15.75" x14ac:dyDescent="0.25">
      <c r="A89" s="15">
        <v>116</v>
      </c>
      <c r="B89" s="15">
        <v>6</v>
      </c>
      <c r="C89" s="16"/>
      <c r="D89" s="17">
        <v>744</v>
      </c>
      <c r="E89" s="17">
        <v>746</v>
      </c>
      <c r="F89" s="15">
        <f t="shared" si="8"/>
        <v>2</v>
      </c>
      <c r="G89" s="17">
        <v>340</v>
      </c>
      <c r="H89" s="17">
        <v>340</v>
      </c>
      <c r="I89" s="15">
        <f t="shared" si="9"/>
        <v>0</v>
      </c>
      <c r="J89" s="18">
        <v>7.33</v>
      </c>
      <c r="K89" s="18">
        <v>3.93</v>
      </c>
      <c r="L89" s="19">
        <f t="shared" si="10"/>
        <v>14.66</v>
      </c>
      <c r="M89" s="20">
        <f t="shared" si="11"/>
        <v>1.1214900000000001</v>
      </c>
      <c r="N89" s="21">
        <v>709.93022000000019</v>
      </c>
      <c r="O89" s="21">
        <v>0</v>
      </c>
      <c r="P89" s="51">
        <f t="shared" si="14"/>
        <v>724.59022000000016</v>
      </c>
      <c r="Q89" s="23">
        <f t="shared" si="14"/>
        <v>1.1214900000000001</v>
      </c>
      <c r="R89" s="24">
        <f t="shared" si="12"/>
        <v>725.71171000000015</v>
      </c>
      <c r="S89" s="25"/>
      <c r="T89" s="28"/>
      <c r="U89" s="21">
        <f t="shared" si="13"/>
        <v>725.71171000000015</v>
      </c>
      <c r="V89" s="21">
        <v>725.71171000000015</v>
      </c>
      <c r="W89" s="21">
        <v>0</v>
      </c>
    </row>
    <row r="90" spans="1:23" ht="15.75" x14ac:dyDescent="0.25">
      <c r="A90" s="58">
        <v>117</v>
      </c>
      <c r="B90" s="59">
        <v>6</v>
      </c>
      <c r="C90" s="60"/>
      <c r="D90" s="61">
        <v>0</v>
      </c>
      <c r="E90" s="61">
        <v>0</v>
      </c>
      <c r="F90" s="59">
        <f t="shared" si="8"/>
        <v>0</v>
      </c>
      <c r="G90" s="61">
        <v>0</v>
      </c>
      <c r="H90" s="61">
        <v>0</v>
      </c>
      <c r="I90" s="59">
        <f t="shared" si="9"/>
        <v>0</v>
      </c>
      <c r="J90" s="62">
        <v>7.33</v>
      </c>
      <c r="K90" s="62">
        <v>3.93</v>
      </c>
      <c r="L90" s="63">
        <f t="shared" si="10"/>
        <v>0</v>
      </c>
      <c r="M90" s="64">
        <f t="shared" si="11"/>
        <v>0</v>
      </c>
      <c r="N90" s="21">
        <v>0</v>
      </c>
      <c r="O90" s="21">
        <v>0</v>
      </c>
      <c r="P90" s="65">
        <f t="shared" si="14"/>
        <v>0</v>
      </c>
      <c r="Q90" s="66">
        <f t="shared" si="14"/>
        <v>0</v>
      </c>
      <c r="R90" s="67">
        <f t="shared" si="12"/>
        <v>0</v>
      </c>
      <c r="S90" s="64"/>
      <c r="T90" s="68"/>
      <c r="U90" s="21">
        <f t="shared" si="13"/>
        <v>0</v>
      </c>
      <c r="V90" s="21">
        <v>0</v>
      </c>
      <c r="W90" s="21">
        <v>0</v>
      </c>
    </row>
    <row r="91" spans="1:23" ht="15.75" x14ac:dyDescent="0.25">
      <c r="A91" s="15">
        <v>118</v>
      </c>
      <c r="B91" s="15">
        <v>6</v>
      </c>
      <c r="C91" s="16"/>
      <c r="D91" s="17">
        <v>480</v>
      </c>
      <c r="E91" s="17">
        <v>509</v>
      </c>
      <c r="F91" s="15">
        <f t="shared" si="8"/>
        <v>29</v>
      </c>
      <c r="G91" s="17">
        <v>76</v>
      </c>
      <c r="H91" s="17">
        <v>89</v>
      </c>
      <c r="I91" s="15">
        <f t="shared" si="9"/>
        <v>13</v>
      </c>
      <c r="J91" s="18">
        <v>7.33</v>
      </c>
      <c r="K91" s="18">
        <v>3.93</v>
      </c>
      <c r="L91" s="19">
        <f t="shared" si="10"/>
        <v>263.65999999999997</v>
      </c>
      <c r="M91" s="20">
        <f t="shared" si="11"/>
        <v>20.169989999999999</v>
      </c>
      <c r="N91" s="21">
        <v>-0.2592999999998824</v>
      </c>
      <c r="O91" s="21">
        <v>0</v>
      </c>
      <c r="P91" s="51">
        <f t="shared" si="14"/>
        <v>263.40070000000009</v>
      </c>
      <c r="Q91" s="23">
        <f t="shared" si="14"/>
        <v>20.169989999999999</v>
      </c>
      <c r="R91" s="24">
        <f t="shared" si="12"/>
        <v>283.57069000000007</v>
      </c>
      <c r="S91" s="25"/>
      <c r="T91" s="28"/>
      <c r="U91" s="21">
        <f t="shared" si="13"/>
        <v>283.57069000000007</v>
      </c>
      <c r="V91" s="21">
        <v>283.57069000000007</v>
      </c>
      <c r="W91" s="21">
        <v>0</v>
      </c>
    </row>
    <row r="92" spans="1:23" ht="15.75" x14ac:dyDescent="0.25">
      <c r="A92" s="15">
        <v>120</v>
      </c>
      <c r="B92" s="15">
        <v>3</v>
      </c>
      <c r="C92" s="16"/>
      <c r="D92" s="17">
        <v>8151</v>
      </c>
      <c r="E92" s="17">
        <v>8151</v>
      </c>
      <c r="F92" s="15">
        <f t="shared" si="8"/>
        <v>0</v>
      </c>
      <c r="G92" s="17"/>
      <c r="H92" s="17"/>
      <c r="I92" s="15">
        <f t="shared" si="9"/>
        <v>0</v>
      </c>
      <c r="J92" s="27">
        <v>6.53</v>
      </c>
      <c r="K92" s="18">
        <v>3.93</v>
      </c>
      <c r="L92" s="19">
        <f t="shared" si="10"/>
        <v>0</v>
      </c>
      <c r="M92" s="20">
        <f t="shared" si="11"/>
        <v>0</v>
      </c>
      <c r="N92" s="21">
        <v>539.84441000000004</v>
      </c>
      <c r="O92" s="21">
        <v>0</v>
      </c>
      <c r="P92" s="51">
        <f t="shared" si="14"/>
        <v>539.84441000000004</v>
      </c>
      <c r="Q92" s="23">
        <f t="shared" si="14"/>
        <v>0</v>
      </c>
      <c r="R92" s="24">
        <f t="shared" si="12"/>
        <v>539.84441000000004</v>
      </c>
      <c r="S92" s="25"/>
      <c r="T92" s="28"/>
      <c r="U92" s="21">
        <f t="shared" si="13"/>
        <v>539.84441000000004</v>
      </c>
      <c r="V92" s="21">
        <v>539.84441000000004</v>
      </c>
      <c r="W92" s="21">
        <v>0</v>
      </c>
    </row>
    <row r="93" spans="1:23" ht="15.75" x14ac:dyDescent="0.25">
      <c r="A93" s="40">
        <v>121</v>
      </c>
      <c r="B93" s="41"/>
      <c r="C93" s="42"/>
      <c r="D93" s="43">
        <v>49</v>
      </c>
      <c r="E93" s="43">
        <v>49</v>
      </c>
      <c r="F93" s="15">
        <f t="shared" si="8"/>
        <v>0</v>
      </c>
      <c r="G93" s="17">
        <v>0</v>
      </c>
      <c r="H93" s="17">
        <v>0</v>
      </c>
      <c r="I93" s="15">
        <f t="shared" si="9"/>
        <v>0</v>
      </c>
      <c r="J93" s="18">
        <v>7.33</v>
      </c>
      <c r="K93" s="18">
        <v>3.93</v>
      </c>
      <c r="L93" s="19">
        <f t="shared" si="10"/>
        <v>0</v>
      </c>
      <c r="M93" s="20">
        <f t="shared" si="11"/>
        <v>0</v>
      </c>
      <c r="N93" s="21">
        <v>386.64650500000005</v>
      </c>
      <c r="O93" s="21">
        <v>0</v>
      </c>
      <c r="P93" s="51">
        <f t="shared" si="14"/>
        <v>386.64650500000005</v>
      </c>
      <c r="Q93" s="23">
        <f t="shared" si="14"/>
        <v>0</v>
      </c>
      <c r="R93" s="24">
        <f t="shared" si="12"/>
        <v>386.64650500000005</v>
      </c>
      <c r="S93" s="69"/>
      <c r="T93" s="47"/>
      <c r="U93" s="21">
        <f t="shared" si="13"/>
        <v>386.64650500000005</v>
      </c>
      <c r="V93" s="21">
        <v>386.64650500000005</v>
      </c>
      <c r="W93" s="21">
        <v>0</v>
      </c>
    </row>
    <row r="94" spans="1:23" ht="15.75" x14ac:dyDescent="0.25">
      <c r="A94" s="15">
        <v>123</v>
      </c>
      <c r="B94" s="15">
        <v>3</v>
      </c>
      <c r="C94" s="16"/>
      <c r="D94" s="17">
        <v>3</v>
      </c>
      <c r="E94" s="17">
        <v>3</v>
      </c>
      <c r="F94" s="15">
        <f t="shared" si="8"/>
        <v>0</v>
      </c>
      <c r="G94" s="17">
        <v>2</v>
      </c>
      <c r="H94" s="17">
        <v>2</v>
      </c>
      <c r="I94" s="15">
        <f t="shared" si="9"/>
        <v>0</v>
      </c>
      <c r="J94" s="27">
        <v>6.53</v>
      </c>
      <c r="K94" s="18">
        <v>3.93</v>
      </c>
      <c r="L94" s="19">
        <f t="shared" si="10"/>
        <v>0</v>
      </c>
      <c r="M94" s="20">
        <f t="shared" si="11"/>
        <v>0</v>
      </c>
      <c r="N94" s="21">
        <v>0</v>
      </c>
      <c r="O94" s="21">
        <v>0</v>
      </c>
      <c r="P94" s="51">
        <f t="shared" si="14"/>
        <v>0</v>
      </c>
      <c r="Q94" s="23">
        <f t="shared" si="14"/>
        <v>0</v>
      </c>
      <c r="R94" s="24">
        <f t="shared" si="12"/>
        <v>0</v>
      </c>
      <c r="S94" s="20"/>
      <c r="T94" s="28"/>
      <c r="U94" s="21">
        <f t="shared" si="13"/>
        <v>0</v>
      </c>
      <c r="V94" s="21">
        <v>0</v>
      </c>
      <c r="W94" s="21">
        <v>0</v>
      </c>
    </row>
    <row r="95" spans="1:23" ht="15.75" x14ac:dyDescent="0.25">
      <c r="A95" s="15">
        <v>124</v>
      </c>
      <c r="B95" s="15">
        <v>6</v>
      </c>
      <c r="C95" s="16"/>
      <c r="D95" s="17">
        <v>149</v>
      </c>
      <c r="E95" s="17">
        <v>149</v>
      </c>
      <c r="F95" s="15">
        <f t="shared" si="8"/>
        <v>0</v>
      </c>
      <c r="G95" s="17">
        <v>1</v>
      </c>
      <c r="H95" s="17">
        <v>1</v>
      </c>
      <c r="I95" s="15">
        <f t="shared" si="9"/>
        <v>0</v>
      </c>
      <c r="J95" s="18">
        <v>7.33</v>
      </c>
      <c r="K95" s="18">
        <v>3.93</v>
      </c>
      <c r="L95" s="19">
        <f t="shared" si="10"/>
        <v>0</v>
      </c>
      <c r="M95" s="20">
        <f t="shared" si="11"/>
        <v>0</v>
      </c>
      <c r="N95" s="21">
        <v>86.938140000000004</v>
      </c>
      <c r="O95" s="21">
        <v>0</v>
      </c>
      <c r="P95" s="51">
        <f t="shared" si="14"/>
        <v>86.938140000000004</v>
      </c>
      <c r="Q95" s="23">
        <f t="shared" si="14"/>
        <v>0</v>
      </c>
      <c r="R95" s="24">
        <f t="shared" si="12"/>
        <v>86.938140000000004</v>
      </c>
      <c r="S95" s="20"/>
      <c r="T95" s="28"/>
      <c r="U95" s="21">
        <f t="shared" si="13"/>
        <v>86.938140000000004</v>
      </c>
      <c r="V95" s="21">
        <v>86.938140000000004</v>
      </c>
      <c r="W95" s="21">
        <v>0</v>
      </c>
    </row>
    <row r="96" spans="1:23" ht="15.75" x14ac:dyDescent="0.25">
      <c r="A96" s="15">
        <v>125</v>
      </c>
      <c r="B96" s="15">
        <v>6</v>
      </c>
      <c r="C96" s="16"/>
      <c r="D96" s="17">
        <v>2</v>
      </c>
      <c r="E96" s="17">
        <v>2</v>
      </c>
      <c r="F96" s="15">
        <f t="shared" si="8"/>
        <v>0</v>
      </c>
      <c r="G96" s="15"/>
      <c r="H96" s="15"/>
      <c r="I96" s="15">
        <f t="shared" si="9"/>
        <v>0</v>
      </c>
      <c r="J96" s="27">
        <v>6.53</v>
      </c>
      <c r="K96" s="18">
        <v>3.93</v>
      </c>
      <c r="L96" s="19">
        <f t="shared" si="10"/>
        <v>0</v>
      </c>
      <c r="M96" s="20">
        <f t="shared" si="11"/>
        <v>0</v>
      </c>
      <c r="N96" s="21">
        <v>0</v>
      </c>
      <c r="O96" s="21">
        <v>0</v>
      </c>
      <c r="P96" s="51">
        <f t="shared" si="14"/>
        <v>0</v>
      </c>
      <c r="Q96" s="23">
        <f t="shared" si="14"/>
        <v>0</v>
      </c>
      <c r="R96" s="24">
        <f t="shared" si="12"/>
        <v>0</v>
      </c>
      <c r="S96" s="20"/>
      <c r="T96" s="28"/>
      <c r="U96" s="21">
        <f t="shared" si="13"/>
        <v>0</v>
      </c>
      <c r="V96" s="21">
        <v>0</v>
      </c>
      <c r="W96" s="21">
        <v>0</v>
      </c>
    </row>
    <row r="97" spans="1:23" ht="15.75" x14ac:dyDescent="0.25">
      <c r="A97" s="15">
        <v>128</v>
      </c>
      <c r="B97" s="15">
        <v>6</v>
      </c>
      <c r="C97" s="16"/>
      <c r="D97" s="17">
        <v>34220</v>
      </c>
      <c r="E97" s="17">
        <v>34227</v>
      </c>
      <c r="F97" s="15">
        <f t="shared" si="8"/>
        <v>7</v>
      </c>
      <c r="G97" s="17"/>
      <c r="H97" s="17"/>
      <c r="I97" s="15">
        <f t="shared" si="9"/>
        <v>0</v>
      </c>
      <c r="J97" s="27">
        <v>6.53</v>
      </c>
      <c r="K97" s="18">
        <v>3.93</v>
      </c>
      <c r="L97" s="19">
        <f t="shared" si="10"/>
        <v>45.71</v>
      </c>
      <c r="M97" s="20">
        <f t="shared" si="11"/>
        <v>3.4968149999999998</v>
      </c>
      <c r="N97" s="21">
        <v>95.490430000000046</v>
      </c>
      <c r="O97" s="21">
        <v>0</v>
      </c>
      <c r="P97" s="51">
        <f t="shared" si="14"/>
        <v>141.20043000000004</v>
      </c>
      <c r="Q97" s="23">
        <f t="shared" si="14"/>
        <v>3.4968149999999998</v>
      </c>
      <c r="R97" s="24">
        <f t="shared" si="12"/>
        <v>144.69724500000004</v>
      </c>
      <c r="S97" s="25"/>
      <c r="T97" s="28"/>
      <c r="U97" s="21">
        <f t="shared" si="13"/>
        <v>144.69724500000004</v>
      </c>
      <c r="V97" s="21">
        <v>144.69724500000004</v>
      </c>
      <c r="W97" s="21">
        <v>0</v>
      </c>
    </row>
    <row r="98" spans="1:23" ht="15.75" x14ac:dyDescent="0.25">
      <c r="A98" s="15">
        <v>131</v>
      </c>
      <c r="B98" s="15">
        <v>6</v>
      </c>
      <c r="C98" s="16"/>
      <c r="D98" s="17">
        <v>32043</v>
      </c>
      <c r="E98" s="17">
        <v>32306</v>
      </c>
      <c r="F98" s="15">
        <f t="shared" si="8"/>
        <v>263</v>
      </c>
      <c r="G98" s="17">
        <v>17708</v>
      </c>
      <c r="H98" s="17">
        <v>17768</v>
      </c>
      <c r="I98" s="15">
        <f t="shared" si="9"/>
        <v>60</v>
      </c>
      <c r="J98" s="18">
        <v>7.33</v>
      </c>
      <c r="K98" s="18">
        <v>3.93</v>
      </c>
      <c r="L98" s="19">
        <f t="shared" si="10"/>
        <v>2163.59</v>
      </c>
      <c r="M98" s="20">
        <f t="shared" si="11"/>
        <v>165.514635</v>
      </c>
      <c r="N98" s="21">
        <v>-0.16382000000112384</v>
      </c>
      <c r="O98" s="21">
        <v>0</v>
      </c>
      <c r="P98" s="51">
        <f t="shared" si="14"/>
        <v>2163.426179999999</v>
      </c>
      <c r="Q98" s="23">
        <f t="shared" si="14"/>
        <v>165.514635</v>
      </c>
      <c r="R98" s="24">
        <f t="shared" si="12"/>
        <v>2328.940814999999</v>
      </c>
      <c r="S98" s="25">
        <v>2329</v>
      </c>
      <c r="T98" s="28"/>
      <c r="U98" s="21">
        <f t="shared" si="13"/>
        <v>-5.9185000000979926E-2</v>
      </c>
      <c r="V98" s="21">
        <v>-5.9185000000979926E-2</v>
      </c>
      <c r="W98" s="21">
        <v>0</v>
      </c>
    </row>
    <row r="99" spans="1:23" ht="15.75" x14ac:dyDescent="0.25">
      <c r="A99" s="15">
        <v>135</v>
      </c>
      <c r="B99" s="15">
        <v>5</v>
      </c>
      <c r="C99" s="16"/>
      <c r="D99" s="17">
        <v>102</v>
      </c>
      <c r="E99" s="17">
        <v>102</v>
      </c>
      <c r="F99" s="15">
        <f t="shared" si="8"/>
        <v>0</v>
      </c>
      <c r="G99" s="15"/>
      <c r="H99" s="15"/>
      <c r="I99" s="15">
        <f t="shared" si="9"/>
        <v>0</v>
      </c>
      <c r="J99" s="27">
        <v>6.53</v>
      </c>
      <c r="K99" s="18">
        <v>3.93</v>
      </c>
      <c r="L99" s="19">
        <f t="shared" si="10"/>
        <v>0</v>
      </c>
      <c r="M99" s="20">
        <f t="shared" si="11"/>
        <v>0</v>
      </c>
      <c r="N99" s="21">
        <v>14.059090000000001</v>
      </c>
      <c r="O99" s="21">
        <v>0</v>
      </c>
      <c r="P99" s="51">
        <f t="shared" si="14"/>
        <v>14.059090000000001</v>
      </c>
      <c r="Q99" s="23">
        <f t="shared" si="14"/>
        <v>0</v>
      </c>
      <c r="R99" s="24">
        <f t="shared" si="12"/>
        <v>14.059090000000001</v>
      </c>
      <c r="S99" s="20"/>
      <c r="T99" s="28"/>
      <c r="U99" s="21">
        <f t="shared" si="13"/>
        <v>14.059090000000001</v>
      </c>
      <c r="V99" s="21">
        <v>14.059090000000001</v>
      </c>
      <c r="W99" s="21">
        <v>0</v>
      </c>
    </row>
    <row r="100" spans="1:23" ht="15.75" x14ac:dyDescent="0.25">
      <c r="A100" s="15">
        <v>139</v>
      </c>
      <c r="B100" s="15">
        <v>4</v>
      </c>
      <c r="C100" s="16"/>
      <c r="D100" s="17">
        <v>81154</v>
      </c>
      <c r="E100" s="17">
        <v>81616</v>
      </c>
      <c r="F100" s="15">
        <f t="shared" si="8"/>
        <v>462</v>
      </c>
      <c r="G100" s="17">
        <v>38298</v>
      </c>
      <c r="H100" s="17">
        <v>38550</v>
      </c>
      <c r="I100" s="15">
        <f t="shared" si="9"/>
        <v>252</v>
      </c>
      <c r="J100" s="18">
        <v>7.33</v>
      </c>
      <c r="K100" s="18">
        <v>3.93</v>
      </c>
      <c r="L100" s="19">
        <f t="shared" si="10"/>
        <v>4376.82</v>
      </c>
      <c r="M100" s="20">
        <f t="shared" si="11"/>
        <v>334.82673</v>
      </c>
      <c r="N100" s="21">
        <v>0.30058500000086497</v>
      </c>
      <c r="O100" s="21">
        <v>0</v>
      </c>
      <c r="P100" s="51">
        <f t="shared" si="14"/>
        <v>4377.1205850000006</v>
      </c>
      <c r="Q100" s="23">
        <f t="shared" si="14"/>
        <v>334.82673</v>
      </c>
      <c r="R100" s="24">
        <f t="shared" si="12"/>
        <v>4711.9473150000003</v>
      </c>
      <c r="S100" s="25"/>
      <c r="T100" s="28"/>
      <c r="U100" s="21">
        <f t="shared" si="13"/>
        <v>4711.9473150000003</v>
      </c>
      <c r="V100" s="21">
        <v>4711.9473150000003</v>
      </c>
      <c r="W100" s="21">
        <v>0</v>
      </c>
    </row>
    <row r="101" spans="1:23" ht="15.75" x14ac:dyDescent="0.25">
      <c r="A101" s="15">
        <v>141</v>
      </c>
      <c r="B101" s="15">
        <v>4</v>
      </c>
      <c r="C101" s="16"/>
      <c r="D101" s="17">
        <v>362</v>
      </c>
      <c r="E101" s="17">
        <v>453</v>
      </c>
      <c r="F101" s="15">
        <f t="shared" si="8"/>
        <v>91</v>
      </c>
      <c r="G101" s="17">
        <v>278</v>
      </c>
      <c r="H101" s="17">
        <v>339</v>
      </c>
      <c r="I101" s="15">
        <f t="shared" si="9"/>
        <v>61</v>
      </c>
      <c r="J101" s="18">
        <v>7.33</v>
      </c>
      <c r="K101" s="18">
        <v>3.93</v>
      </c>
      <c r="L101" s="19">
        <f t="shared" si="10"/>
        <v>906.76</v>
      </c>
      <c r="M101" s="20">
        <f t="shared" si="11"/>
        <v>69.367139999999992</v>
      </c>
      <c r="N101" s="21">
        <v>7.0800000000076579E-2</v>
      </c>
      <c r="O101" s="21">
        <v>0</v>
      </c>
      <c r="P101" s="51">
        <f t="shared" si="14"/>
        <v>906.83080000000007</v>
      </c>
      <c r="Q101" s="23">
        <f t="shared" si="14"/>
        <v>69.367139999999992</v>
      </c>
      <c r="R101" s="24">
        <f t="shared" si="12"/>
        <v>976.19794000000002</v>
      </c>
      <c r="S101" s="25"/>
      <c r="T101" s="28"/>
      <c r="U101" s="21">
        <f t="shared" si="13"/>
        <v>976.19794000000002</v>
      </c>
      <c r="V101" s="21">
        <v>976.19794000000002</v>
      </c>
      <c r="W101" s="21">
        <v>0</v>
      </c>
    </row>
    <row r="102" spans="1:23" ht="15.75" x14ac:dyDescent="0.25">
      <c r="A102" s="15">
        <v>144</v>
      </c>
      <c r="B102" s="15">
        <v>4</v>
      </c>
      <c r="C102" s="16"/>
      <c r="D102" s="17">
        <v>1</v>
      </c>
      <c r="E102" s="17">
        <v>1</v>
      </c>
      <c r="F102" s="15">
        <f t="shared" si="8"/>
        <v>0</v>
      </c>
      <c r="G102" s="17">
        <v>0</v>
      </c>
      <c r="H102" s="17">
        <v>0</v>
      </c>
      <c r="I102" s="15">
        <f t="shared" si="9"/>
        <v>0</v>
      </c>
      <c r="J102" s="18">
        <v>7.33</v>
      </c>
      <c r="K102" s="18">
        <v>3.93</v>
      </c>
      <c r="L102" s="19">
        <f t="shared" si="10"/>
        <v>0</v>
      </c>
      <c r="M102" s="20">
        <f t="shared" si="11"/>
        <v>0</v>
      </c>
      <c r="N102" s="21">
        <v>0</v>
      </c>
      <c r="O102" s="21">
        <v>0</v>
      </c>
      <c r="P102" s="51">
        <f t="shared" si="14"/>
        <v>0</v>
      </c>
      <c r="Q102" s="23">
        <f t="shared" si="14"/>
        <v>0</v>
      </c>
      <c r="R102" s="24">
        <f t="shared" si="12"/>
        <v>0</v>
      </c>
      <c r="S102" s="70"/>
      <c r="T102" s="28"/>
      <c r="U102" s="21">
        <f t="shared" si="13"/>
        <v>0</v>
      </c>
      <c r="V102" s="21">
        <v>0</v>
      </c>
      <c r="W102" s="21">
        <v>0</v>
      </c>
    </row>
    <row r="103" spans="1:23" ht="15.75" x14ac:dyDescent="0.25">
      <c r="A103" s="15">
        <v>149</v>
      </c>
      <c r="B103" s="15">
        <v>3</v>
      </c>
      <c r="C103" s="16"/>
      <c r="D103" s="17">
        <v>645</v>
      </c>
      <c r="E103" s="17">
        <v>646</v>
      </c>
      <c r="F103" s="15">
        <f t="shared" si="8"/>
        <v>1</v>
      </c>
      <c r="G103" s="17">
        <v>141</v>
      </c>
      <c r="H103" s="17">
        <v>141</v>
      </c>
      <c r="I103" s="15">
        <f t="shared" si="9"/>
        <v>0</v>
      </c>
      <c r="J103" s="18">
        <v>7.33</v>
      </c>
      <c r="K103" s="18">
        <v>3.93</v>
      </c>
      <c r="L103" s="19">
        <f t="shared" si="10"/>
        <v>7.33</v>
      </c>
      <c r="M103" s="20">
        <f t="shared" si="11"/>
        <v>0.56074500000000005</v>
      </c>
      <c r="N103" s="21">
        <v>695.32211500000017</v>
      </c>
      <c r="O103" s="21">
        <v>0</v>
      </c>
      <c r="P103" s="51">
        <f t="shared" si="14"/>
        <v>702.65211500000021</v>
      </c>
      <c r="Q103" s="23">
        <f t="shared" si="14"/>
        <v>0.56074500000000005</v>
      </c>
      <c r="R103" s="24">
        <f t="shared" si="12"/>
        <v>703.21286000000021</v>
      </c>
      <c r="S103" s="20"/>
      <c r="T103" s="28"/>
      <c r="U103" s="21">
        <f t="shared" si="13"/>
        <v>703.21286000000021</v>
      </c>
      <c r="V103" s="21">
        <v>703.21286000000021</v>
      </c>
      <c r="W103" s="21">
        <v>0</v>
      </c>
    </row>
    <row r="104" spans="1:23" ht="15.75" x14ac:dyDescent="0.25">
      <c r="A104" s="15">
        <v>151</v>
      </c>
      <c r="B104" s="15">
        <v>3</v>
      </c>
      <c r="C104" s="16"/>
      <c r="D104" s="17">
        <v>1</v>
      </c>
      <c r="E104" s="17">
        <v>1</v>
      </c>
      <c r="F104" s="15">
        <f t="shared" si="8"/>
        <v>0</v>
      </c>
      <c r="G104" s="17">
        <v>0</v>
      </c>
      <c r="H104" s="17">
        <v>0</v>
      </c>
      <c r="I104" s="15">
        <f t="shared" si="9"/>
        <v>0</v>
      </c>
      <c r="J104" s="18">
        <v>7.33</v>
      </c>
      <c r="K104" s="18">
        <v>3.93</v>
      </c>
      <c r="L104" s="19">
        <f t="shared" si="10"/>
        <v>0</v>
      </c>
      <c r="M104" s="20">
        <f t="shared" si="11"/>
        <v>0</v>
      </c>
      <c r="N104" s="21">
        <v>0</v>
      </c>
      <c r="O104" s="21">
        <v>0</v>
      </c>
      <c r="P104" s="51">
        <f t="shared" si="14"/>
        <v>0</v>
      </c>
      <c r="Q104" s="23">
        <f t="shared" si="14"/>
        <v>0</v>
      </c>
      <c r="R104" s="24">
        <f t="shared" si="12"/>
        <v>0</v>
      </c>
      <c r="S104" s="20"/>
      <c r="T104" s="28"/>
      <c r="U104" s="21">
        <f t="shared" si="13"/>
        <v>0</v>
      </c>
      <c r="V104" s="21">
        <v>0</v>
      </c>
      <c r="W104" s="21">
        <v>0</v>
      </c>
    </row>
    <row r="105" spans="1:23" ht="15.75" x14ac:dyDescent="0.25">
      <c r="A105" s="15">
        <v>152</v>
      </c>
      <c r="B105" s="15">
        <v>3</v>
      </c>
      <c r="C105" s="16"/>
      <c r="D105" s="17">
        <v>14117</v>
      </c>
      <c r="E105" s="17">
        <v>14845</v>
      </c>
      <c r="F105" s="15">
        <f t="shared" si="8"/>
        <v>728</v>
      </c>
      <c r="G105" s="17">
        <v>5407</v>
      </c>
      <c r="H105" s="17">
        <v>5666</v>
      </c>
      <c r="I105" s="15">
        <f t="shared" si="9"/>
        <v>259</v>
      </c>
      <c r="J105" s="18">
        <v>7.33</v>
      </c>
      <c r="K105" s="18">
        <v>3.93</v>
      </c>
      <c r="L105" s="19">
        <f t="shared" si="10"/>
        <v>6354.11</v>
      </c>
      <c r="M105" s="20">
        <f t="shared" si="11"/>
        <v>486.08941499999997</v>
      </c>
      <c r="N105" s="21">
        <v>4424.8350700000001</v>
      </c>
      <c r="O105" s="21">
        <v>0</v>
      </c>
      <c r="P105" s="51">
        <f t="shared" si="14"/>
        <v>10778.94507</v>
      </c>
      <c r="Q105" s="23">
        <f t="shared" si="14"/>
        <v>486.08941499999997</v>
      </c>
      <c r="R105" s="24">
        <f t="shared" si="12"/>
        <v>11265.034485</v>
      </c>
      <c r="S105" s="25">
        <v>11265</v>
      </c>
      <c r="T105" s="28"/>
      <c r="U105" s="21">
        <f t="shared" si="13"/>
        <v>3.4485000000131549E-2</v>
      </c>
      <c r="V105" s="21">
        <v>3.4485000000131549E-2</v>
      </c>
      <c r="W105" s="21">
        <v>0</v>
      </c>
    </row>
    <row r="106" spans="1:23" ht="15.75" x14ac:dyDescent="0.25">
      <c r="A106" s="15">
        <v>152</v>
      </c>
      <c r="B106" s="15">
        <v>3</v>
      </c>
      <c r="C106" s="16"/>
      <c r="D106" s="54">
        <v>740</v>
      </c>
      <c r="E106" s="54">
        <v>770</v>
      </c>
      <c r="F106" s="15">
        <f t="shared" si="8"/>
        <v>30</v>
      </c>
      <c r="G106" s="55"/>
      <c r="H106" s="55"/>
      <c r="I106" s="15">
        <f t="shared" si="9"/>
        <v>0</v>
      </c>
      <c r="J106" s="18">
        <v>6.53</v>
      </c>
      <c r="K106" s="18">
        <v>3.93</v>
      </c>
      <c r="L106" s="19">
        <f t="shared" si="10"/>
        <v>195.9</v>
      </c>
      <c r="M106" s="20">
        <f t="shared" si="11"/>
        <v>14.98635</v>
      </c>
      <c r="N106" s="21">
        <v>176.02264999999994</v>
      </c>
      <c r="O106" s="21">
        <v>0</v>
      </c>
      <c r="P106" s="51">
        <f t="shared" si="14"/>
        <v>371.92264999999998</v>
      </c>
      <c r="Q106" s="23">
        <f t="shared" si="14"/>
        <v>14.98635</v>
      </c>
      <c r="R106" s="24">
        <f t="shared" si="12"/>
        <v>386.90899999999999</v>
      </c>
      <c r="S106" s="25">
        <v>387</v>
      </c>
      <c r="T106" s="28"/>
      <c r="U106" s="21">
        <f t="shared" si="13"/>
        <v>-9.1000000000008185E-2</v>
      </c>
      <c r="V106" s="21">
        <v>-9.1000000000008185E-2</v>
      </c>
      <c r="W106" s="21">
        <v>0</v>
      </c>
    </row>
    <row r="107" spans="1:23" ht="15.75" x14ac:dyDescent="0.25">
      <c r="A107" s="15">
        <v>153</v>
      </c>
      <c r="B107" s="15">
        <v>3</v>
      </c>
      <c r="C107" s="16"/>
      <c r="D107" s="17">
        <v>5739</v>
      </c>
      <c r="E107" s="17">
        <v>5957</v>
      </c>
      <c r="F107" s="15">
        <f t="shared" si="8"/>
        <v>218</v>
      </c>
      <c r="G107" s="17">
        <v>1878</v>
      </c>
      <c r="H107" s="17">
        <v>1940</v>
      </c>
      <c r="I107" s="15">
        <f t="shared" si="9"/>
        <v>62</v>
      </c>
      <c r="J107" s="18">
        <v>7.33</v>
      </c>
      <c r="K107" s="18">
        <v>3.93</v>
      </c>
      <c r="L107" s="19">
        <f t="shared" si="10"/>
        <v>1841.6000000000001</v>
      </c>
      <c r="M107" s="20">
        <f t="shared" si="11"/>
        <v>140.88240000000002</v>
      </c>
      <c r="N107" s="21">
        <v>1990.9436900000001</v>
      </c>
      <c r="O107" s="21">
        <v>0</v>
      </c>
      <c r="P107" s="51">
        <f t="shared" si="14"/>
        <v>3832.5436900000004</v>
      </c>
      <c r="Q107" s="23">
        <f t="shared" si="14"/>
        <v>140.88240000000002</v>
      </c>
      <c r="R107" s="24">
        <f t="shared" si="12"/>
        <v>3973.4260900000004</v>
      </c>
      <c r="S107" s="25">
        <v>1991</v>
      </c>
      <c r="T107" s="28"/>
      <c r="U107" s="21">
        <f t="shared" si="13"/>
        <v>1982.4260900000004</v>
      </c>
      <c r="V107" s="21">
        <v>1982.4260900000004</v>
      </c>
      <c r="W107" s="21">
        <v>0</v>
      </c>
    </row>
    <row r="108" spans="1:23" ht="15.75" x14ac:dyDescent="0.25">
      <c r="A108" s="15">
        <v>153</v>
      </c>
      <c r="B108" s="15">
        <v>3</v>
      </c>
      <c r="C108" s="16"/>
      <c r="D108" s="54">
        <v>740</v>
      </c>
      <c r="E108" s="54">
        <v>770</v>
      </c>
      <c r="F108" s="15">
        <f t="shared" si="8"/>
        <v>30</v>
      </c>
      <c r="G108" s="55"/>
      <c r="H108" s="55"/>
      <c r="I108" s="15">
        <f t="shared" si="9"/>
        <v>0</v>
      </c>
      <c r="J108" s="18">
        <v>6.53</v>
      </c>
      <c r="K108" s="18">
        <v>3.93</v>
      </c>
      <c r="L108" s="19">
        <f t="shared" si="10"/>
        <v>195.9</v>
      </c>
      <c r="M108" s="20">
        <f t="shared" si="11"/>
        <v>14.98635</v>
      </c>
      <c r="N108" s="21">
        <v>175.73862500000001</v>
      </c>
      <c r="O108" s="21">
        <v>0</v>
      </c>
      <c r="P108" s="51">
        <f t="shared" ref="P108:Q123" si="15">L108+N108</f>
        <v>371.63862500000005</v>
      </c>
      <c r="Q108" s="23">
        <f t="shared" si="15"/>
        <v>14.98635</v>
      </c>
      <c r="R108" s="24">
        <f t="shared" si="12"/>
        <v>386.62497500000006</v>
      </c>
      <c r="S108" s="29">
        <v>176</v>
      </c>
      <c r="T108" s="28"/>
      <c r="U108" s="21">
        <f t="shared" si="13"/>
        <v>210.62497500000006</v>
      </c>
      <c r="V108" s="21">
        <v>210.62497500000006</v>
      </c>
      <c r="W108" s="21">
        <v>0</v>
      </c>
    </row>
    <row r="109" spans="1:23" ht="15.75" x14ac:dyDescent="0.25">
      <c r="A109" s="15">
        <v>158</v>
      </c>
      <c r="B109" s="15">
        <v>3</v>
      </c>
      <c r="C109" s="16"/>
      <c r="D109" s="17">
        <v>21142</v>
      </c>
      <c r="E109" s="17">
        <v>21574</v>
      </c>
      <c r="F109" s="15">
        <f t="shared" si="8"/>
        <v>432</v>
      </c>
      <c r="G109" s="17">
        <v>15784</v>
      </c>
      <c r="H109" s="17">
        <v>16009</v>
      </c>
      <c r="I109" s="15">
        <f t="shared" si="9"/>
        <v>225</v>
      </c>
      <c r="J109" s="18">
        <v>7.33</v>
      </c>
      <c r="K109" s="18">
        <v>3.93</v>
      </c>
      <c r="L109" s="19">
        <f t="shared" si="10"/>
        <v>4050.81</v>
      </c>
      <c r="M109" s="20">
        <f t="shared" si="11"/>
        <v>309.88696499999998</v>
      </c>
      <c r="N109" s="21">
        <v>8132.5103749999998</v>
      </c>
      <c r="O109" s="21">
        <v>0</v>
      </c>
      <c r="P109" s="51">
        <f t="shared" si="15"/>
        <v>12183.320374999999</v>
      </c>
      <c r="Q109" s="23">
        <f t="shared" si="15"/>
        <v>309.88696499999998</v>
      </c>
      <c r="R109" s="24">
        <f t="shared" si="12"/>
        <v>12493.207339999999</v>
      </c>
      <c r="S109" s="25"/>
      <c r="T109" s="28"/>
      <c r="U109" s="21">
        <f t="shared" si="13"/>
        <v>12493.207339999999</v>
      </c>
      <c r="V109" s="21">
        <v>12493.207339999999</v>
      </c>
      <c r="W109" s="21">
        <v>0</v>
      </c>
    </row>
    <row r="110" spans="1:23" ht="15.75" x14ac:dyDescent="0.25">
      <c r="A110" s="15">
        <v>160</v>
      </c>
      <c r="B110" s="15">
        <v>5</v>
      </c>
      <c r="C110" s="16"/>
      <c r="D110" s="17">
        <v>11776</v>
      </c>
      <c r="E110" s="17">
        <v>12371</v>
      </c>
      <c r="F110" s="15">
        <f t="shared" si="8"/>
        <v>595</v>
      </c>
      <c r="G110" s="17">
        <v>3415</v>
      </c>
      <c r="H110" s="17">
        <v>3559</v>
      </c>
      <c r="I110" s="15">
        <f t="shared" si="9"/>
        <v>144</v>
      </c>
      <c r="J110" s="18">
        <v>7.33</v>
      </c>
      <c r="K110" s="18">
        <v>3.93</v>
      </c>
      <c r="L110" s="19">
        <f t="shared" si="10"/>
        <v>4927.2700000000004</v>
      </c>
      <c r="M110" s="20">
        <f t="shared" si="11"/>
        <v>376.93615500000004</v>
      </c>
      <c r="N110" s="21">
        <v>-0.40551499999946827</v>
      </c>
      <c r="O110" s="21">
        <v>0</v>
      </c>
      <c r="P110" s="51">
        <f t="shared" si="15"/>
        <v>4926.864485000001</v>
      </c>
      <c r="Q110" s="23">
        <f t="shared" si="15"/>
        <v>376.93615500000004</v>
      </c>
      <c r="R110" s="24">
        <f t="shared" si="12"/>
        <v>5303.8006400000013</v>
      </c>
      <c r="S110" s="20"/>
      <c r="T110" s="28"/>
      <c r="U110" s="21">
        <f t="shared" si="13"/>
        <v>5303.8006400000013</v>
      </c>
      <c r="V110" s="21">
        <v>5303.8006400000013</v>
      </c>
      <c r="W110" s="21">
        <v>0</v>
      </c>
    </row>
    <row r="111" spans="1:23" ht="15.75" x14ac:dyDescent="0.25">
      <c r="A111" s="40">
        <v>162</v>
      </c>
      <c r="B111" s="40">
        <v>5</v>
      </c>
      <c r="C111" s="42"/>
      <c r="D111" s="43">
        <v>884</v>
      </c>
      <c r="E111" s="43">
        <v>1182</v>
      </c>
      <c r="F111" s="15">
        <f t="shared" si="8"/>
        <v>298</v>
      </c>
      <c r="G111" s="45">
        <v>1094</v>
      </c>
      <c r="H111" s="45">
        <v>1538</v>
      </c>
      <c r="I111" s="15">
        <f t="shared" si="9"/>
        <v>444</v>
      </c>
      <c r="J111" s="18">
        <v>7.33</v>
      </c>
      <c r="K111" s="18">
        <v>3.93</v>
      </c>
      <c r="L111" s="19">
        <f t="shared" si="10"/>
        <v>3929.26</v>
      </c>
      <c r="M111" s="20">
        <f t="shared" si="11"/>
        <v>300.58839</v>
      </c>
      <c r="N111" s="21">
        <v>-0.29786500000045635</v>
      </c>
      <c r="O111" s="21">
        <v>0</v>
      </c>
      <c r="P111" s="51">
        <f t="shared" si="15"/>
        <v>3928.9621349999998</v>
      </c>
      <c r="Q111" s="23">
        <f t="shared" si="15"/>
        <v>300.58839</v>
      </c>
      <c r="R111" s="24">
        <f t="shared" si="12"/>
        <v>4229.5505249999997</v>
      </c>
      <c r="S111" s="29">
        <v>4230</v>
      </c>
      <c r="T111" s="47"/>
      <c r="U111" s="21">
        <f t="shared" si="13"/>
        <v>-0.44947500000034779</v>
      </c>
      <c r="V111" s="21">
        <v>-0.44947500000034779</v>
      </c>
      <c r="W111" s="21">
        <v>0</v>
      </c>
    </row>
    <row r="112" spans="1:23" ht="15.75" x14ac:dyDescent="0.25">
      <c r="A112" s="15">
        <v>165</v>
      </c>
      <c r="B112" s="15">
        <v>6</v>
      </c>
      <c r="C112" s="16"/>
      <c r="D112" s="17">
        <v>911</v>
      </c>
      <c r="E112" s="17">
        <v>1077</v>
      </c>
      <c r="F112" s="15">
        <f t="shared" si="8"/>
        <v>166</v>
      </c>
      <c r="G112" s="17"/>
      <c r="H112" s="17"/>
      <c r="I112" s="15">
        <f t="shared" si="9"/>
        <v>0</v>
      </c>
      <c r="J112" s="27">
        <v>6.53</v>
      </c>
      <c r="K112" s="18">
        <v>3.93</v>
      </c>
      <c r="L112" s="19">
        <f t="shared" si="10"/>
        <v>1083.98</v>
      </c>
      <c r="M112" s="20">
        <f t="shared" si="11"/>
        <v>82.924469999999999</v>
      </c>
      <c r="N112" s="21">
        <v>0</v>
      </c>
      <c r="O112" s="21">
        <v>-7.1550000000257796E-3</v>
      </c>
      <c r="P112" s="51">
        <f t="shared" si="15"/>
        <v>1083.98</v>
      </c>
      <c r="Q112" s="23">
        <f t="shared" si="15"/>
        <v>82.917314999999974</v>
      </c>
      <c r="R112" s="24">
        <f t="shared" si="12"/>
        <v>1166.8973149999999</v>
      </c>
      <c r="S112" s="25"/>
      <c r="T112" s="28"/>
      <c r="U112" s="21">
        <f t="shared" si="13"/>
        <v>1166.8973149999999</v>
      </c>
      <c r="V112" s="21">
        <v>1167</v>
      </c>
      <c r="W112" s="21">
        <v>0</v>
      </c>
    </row>
    <row r="113" spans="1:23" ht="15.75" x14ac:dyDescent="0.25">
      <c r="A113" s="15">
        <v>166</v>
      </c>
      <c r="B113" s="15">
        <v>3</v>
      </c>
      <c r="C113" s="16"/>
      <c r="D113" s="17">
        <v>20506</v>
      </c>
      <c r="E113" s="17">
        <v>21102</v>
      </c>
      <c r="F113" s="15">
        <f t="shared" si="8"/>
        <v>596</v>
      </c>
      <c r="G113" s="17">
        <v>6667</v>
      </c>
      <c r="H113" s="17">
        <v>6784</v>
      </c>
      <c r="I113" s="15">
        <f t="shared" si="9"/>
        <v>117</v>
      </c>
      <c r="J113" s="18">
        <v>7.33</v>
      </c>
      <c r="K113" s="18">
        <v>3.93</v>
      </c>
      <c r="L113" s="19">
        <f t="shared" si="10"/>
        <v>4828.4900000000007</v>
      </c>
      <c r="M113" s="20">
        <f t="shared" si="11"/>
        <v>369.37948500000005</v>
      </c>
      <c r="N113" s="21">
        <v>0.27413999999953376</v>
      </c>
      <c r="O113" s="21">
        <v>0</v>
      </c>
      <c r="P113" s="51">
        <f t="shared" si="15"/>
        <v>4828.7641400000002</v>
      </c>
      <c r="Q113" s="23">
        <f t="shared" si="15"/>
        <v>369.37948500000005</v>
      </c>
      <c r="R113" s="24">
        <f t="shared" si="12"/>
        <v>5198.1436250000006</v>
      </c>
      <c r="S113" s="29">
        <v>5198</v>
      </c>
      <c r="T113" s="28"/>
      <c r="U113" s="21">
        <f t="shared" si="13"/>
        <v>0.14362500000061118</v>
      </c>
      <c r="V113" s="21">
        <v>0.14362500000061118</v>
      </c>
      <c r="W113" s="21">
        <v>0</v>
      </c>
    </row>
    <row r="114" spans="1:23" ht="15.75" x14ac:dyDescent="0.25">
      <c r="A114" s="40">
        <v>168</v>
      </c>
      <c r="B114" s="41"/>
      <c r="C114" s="42"/>
      <c r="D114" s="43">
        <v>62</v>
      </c>
      <c r="E114" s="43">
        <v>62</v>
      </c>
      <c r="F114" s="15">
        <f t="shared" si="8"/>
        <v>0</v>
      </c>
      <c r="G114" s="45">
        <v>9</v>
      </c>
      <c r="H114" s="45">
        <v>9</v>
      </c>
      <c r="I114" s="15">
        <f t="shared" si="9"/>
        <v>0</v>
      </c>
      <c r="J114" s="18">
        <v>7.33</v>
      </c>
      <c r="K114" s="18">
        <v>3.93</v>
      </c>
      <c r="L114" s="19">
        <f t="shared" si="10"/>
        <v>0</v>
      </c>
      <c r="M114" s="20">
        <f t="shared" si="11"/>
        <v>0</v>
      </c>
      <c r="N114" s="21">
        <v>527.30199500000003</v>
      </c>
      <c r="O114" s="21">
        <v>0</v>
      </c>
      <c r="P114" s="51">
        <f t="shared" si="15"/>
        <v>527.30199500000003</v>
      </c>
      <c r="Q114" s="23">
        <f t="shared" si="15"/>
        <v>0</v>
      </c>
      <c r="R114" s="24">
        <f t="shared" si="12"/>
        <v>527.30199500000003</v>
      </c>
      <c r="S114" s="47"/>
      <c r="T114" s="47"/>
      <c r="U114" s="21">
        <f t="shared" si="13"/>
        <v>527.30199500000003</v>
      </c>
      <c r="V114" s="21">
        <v>527.30199500000003</v>
      </c>
      <c r="W114" s="21">
        <v>0</v>
      </c>
    </row>
    <row r="115" spans="1:23" ht="15.75" x14ac:dyDescent="0.25">
      <c r="A115" s="15">
        <v>169</v>
      </c>
      <c r="B115" s="15">
        <v>2</v>
      </c>
      <c r="C115" s="16"/>
      <c r="D115" s="17">
        <v>19893</v>
      </c>
      <c r="E115" s="17">
        <v>20235</v>
      </c>
      <c r="F115" s="15">
        <f t="shared" si="8"/>
        <v>342</v>
      </c>
      <c r="G115" s="17">
        <v>9140</v>
      </c>
      <c r="H115" s="17">
        <v>9312</v>
      </c>
      <c r="I115" s="15">
        <f t="shared" si="9"/>
        <v>172</v>
      </c>
      <c r="J115" s="18">
        <v>7.33</v>
      </c>
      <c r="K115" s="18">
        <v>3.93</v>
      </c>
      <c r="L115" s="19">
        <f t="shared" si="10"/>
        <v>3182.82</v>
      </c>
      <c r="M115" s="20">
        <f t="shared" si="11"/>
        <v>243.48573000000002</v>
      </c>
      <c r="N115" s="21">
        <v>1144.0169650000009</v>
      </c>
      <c r="O115" s="21">
        <v>0</v>
      </c>
      <c r="P115" s="51">
        <f t="shared" si="15"/>
        <v>4326.8369650000013</v>
      </c>
      <c r="Q115" s="23">
        <f t="shared" si="15"/>
        <v>243.48573000000002</v>
      </c>
      <c r="R115" s="24">
        <f t="shared" si="12"/>
        <v>4570.3226950000017</v>
      </c>
      <c r="S115" s="29">
        <v>4570</v>
      </c>
      <c r="T115" s="28"/>
      <c r="U115" s="21">
        <f t="shared" si="13"/>
        <v>0.32269500000165863</v>
      </c>
      <c r="V115" s="21">
        <v>0.32269500000165863</v>
      </c>
      <c r="W115" s="21">
        <v>0</v>
      </c>
    </row>
    <row r="116" spans="1:23" ht="15.75" x14ac:dyDescent="0.25">
      <c r="A116" s="15">
        <v>15246</v>
      </c>
      <c r="B116" s="15">
        <v>6</v>
      </c>
      <c r="C116" s="16"/>
      <c r="D116" s="17">
        <v>349</v>
      </c>
      <c r="E116" s="17">
        <v>349</v>
      </c>
      <c r="F116" s="15">
        <f t="shared" si="8"/>
        <v>0</v>
      </c>
      <c r="G116" s="17">
        <v>57</v>
      </c>
      <c r="H116" s="17">
        <v>57</v>
      </c>
      <c r="I116" s="15">
        <f t="shared" si="9"/>
        <v>0</v>
      </c>
      <c r="J116" s="18">
        <v>7.33</v>
      </c>
      <c r="K116" s="18">
        <v>3.93</v>
      </c>
      <c r="L116" s="19">
        <f t="shared" si="10"/>
        <v>0</v>
      </c>
      <c r="M116" s="20">
        <f t="shared" si="11"/>
        <v>0</v>
      </c>
      <c r="N116" s="21">
        <v>0</v>
      </c>
      <c r="O116" s="21">
        <v>0</v>
      </c>
      <c r="P116" s="51">
        <f t="shared" si="15"/>
        <v>0</v>
      </c>
      <c r="Q116" s="23">
        <f t="shared" si="15"/>
        <v>0</v>
      </c>
      <c r="R116" s="24">
        <f t="shared" si="12"/>
        <v>0</v>
      </c>
      <c r="S116" s="20"/>
      <c r="T116" s="28"/>
      <c r="U116" s="21">
        <f t="shared" si="13"/>
        <v>0</v>
      </c>
      <c r="V116" s="21">
        <v>0</v>
      </c>
      <c r="W116" s="21">
        <v>0</v>
      </c>
    </row>
    <row r="117" spans="1:23" ht="15.75" x14ac:dyDescent="0.25">
      <c r="A117" s="71" t="s">
        <v>27</v>
      </c>
      <c r="B117" s="41"/>
      <c r="C117" s="42"/>
      <c r="D117" s="43">
        <v>448</v>
      </c>
      <c r="E117" s="43">
        <v>497</v>
      </c>
      <c r="F117" s="44">
        <f t="shared" si="8"/>
        <v>49</v>
      </c>
      <c r="G117" s="45">
        <v>160</v>
      </c>
      <c r="H117" s="45">
        <v>181</v>
      </c>
      <c r="I117" s="46">
        <f t="shared" si="9"/>
        <v>21</v>
      </c>
      <c r="J117" s="18">
        <v>7.33</v>
      </c>
      <c r="K117" s="18">
        <v>3.93</v>
      </c>
      <c r="L117" s="19">
        <f t="shared" si="10"/>
        <v>441.70000000000005</v>
      </c>
      <c r="M117" s="20">
        <f t="shared" si="11"/>
        <v>33.790050000000001</v>
      </c>
      <c r="N117" s="21">
        <v>-4.3039999999564316E-2</v>
      </c>
      <c r="O117" s="21">
        <v>0</v>
      </c>
      <c r="P117" s="51">
        <f t="shared" si="15"/>
        <v>441.65696000000048</v>
      </c>
      <c r="Q117" s="23">
        <f t="shared" si="15"/>
        <v>33.790050000000001</v>
      </c>
      <c r="R117" s="24">
        <f t="shared" si="12"/>
        <v>475.44701000000049</v>
      </c>
      <c r="S117" s="21">
        <v>475</v>
      </c>
      <c r="T117" s="47"/>
      <c r="U117" s="21">
        <f t="shared" si="13"/>
        <v>0.44701000000048907</v>
      </c>
      <c r="V117" s="21">
        <v>0.44701000000048907</v>
      </c>
      <c r="W117" s="21">
        <v>0</v>
      </c>
    </row>
    <row r="118" spans="1:23" ht="15.75" x14ac:dyDescent="0.25">
      <c r="A118" s="15" t="s">
        <v>28</v>
      </c>
      <c r="B118" s="15">
        <v>1</v>
      </c>
      <c r="C118" s="16"/>
      <c r="D118" s="17">
        <v>858</v>
      </c>
      <c r="E118" s="17">
        <v>879</v>
      </c>
      <c r="F118" s="15">
        <f t="shared" si="8"/>
        <v>21</v>
      </c>
      <c r="G118" s="17">
        <v>190</v>
      </c>
      <c r="H118" s="17">
        <v>201</v>
      </c>
      <c r="I118" s="15">
        <f t="shared" si="9"/>
        <v>11</v>
      </c>
      <c r="J118" s="18">
        <v>7.33</v>
      </c>
      <c r="K118" s="18">
        <v>3.93</v>
      </c>
      <c r="L118" s="19">
        <f t="shared" si="10"/>
        <v>197.16000000000003</v>
      </c>
      <c r="M118" s="20">
        <f t="shared" si="11"/>
        <v>15.082740000000001</v>
      </c>
      <c r="N118" s="21">
        <v>-396.33833499999974</v>
      </c>
      <c r="O118" s="21">
        <v>0</v>
      </c>
      <c r="P118" s="51">
        <f t="shared" si="15"/>
        <v>-199.17833499999972</v>
      </c>
      <c r="Q118" s="23">
        <f t="shared" si="15"/>
        <v>15.082740000000001</v>
      </c>
      <c r="R118" s="24">
        <f t="shared" si="12"/>
        <v>-184.09559499999972</v>
      </c>
      <c r="S118" s="25"/>
      <c r="T118" s="28"/>
      <c r="U118" s="21">
        <f t="shared" si="13"/>
        <v>-184.09559499999972</v>
      </c>
      <c r="V118" s="21">
        <v>-184.09559499999972</v>
      </c>
      <c r="W118" s="21">
        <v>0</v>
      </c>
    </row>
    <row r="119" spans="1:23" ht="15.75" x14ac:dyDescent="0.25">
      <c r="A119" s="15" t="s">
        <v>29</v>
      </c>
      <c r="B119" s="15">
        <v>1</v>
      </c>
      <c r="C119" s="16"/>
      <c r="D119" s="17">
        <v>5358</v>
      </c>
      <c r="E119" s="17">
        <v>5504</v>
      </c>
      <c r="F119" s="15">
        <f t="shared" si="8"/>
        <v>146</v>
      </c>
      <c r="G119" s="17">
        <v>2534</v>
      </c>
      <c r="H119" s="17">
        <v>2588</v>
      </c>
      <c r="I119" s="15">
        <f t="shared" si="9"/>
        <v>54</v>
      </c>
      <c r="J119" s="18">
        <v>7.33</v>
      </c>
      <c r="K119" s="18">
        <v>3.93</v>
      </c>
      <c r="L119" s="19">
        <f t="shared" si="10"/>
        <v>1282.4000000000001</v>
      </c>
      <c r="M119" s="20">
        <f t="shared" si="11"/>
        <v>98.1036</v>
      </c>
      <c r="N119" s="21">
        <v>43.207925000000245</v>
      </c>
      <c r="O119" s="21">
        <v>0</v>
      </c>
      <c r="P119" s="51">
        <f t="shared" si="15"/>
        <v>1325.6079250000003</v>
      </c>
      <c r="Q119" s="23">
        <f t="shared" si="15"/>
        <v>98.1036</v>
      </c>
      <c r="R119" s="24">
        <f t="shared" si="12"/>
        <v>1423.7115250000002</v>
      </c>
      <c r="S119" s="29">
        <v>1424</v>
      </c>
      <c r="T119" s="28"/>
      <c r="U119" s="21">
        <f t="shared" si="13"/>
        <v>-0.28847499999983484</v>
      </c>
      <c r="V119" s="21">
        <v>-0.28847499999983484</v>
      </c>
      <c r="W119" s="21">
        <v>0</v>
      </c>
    </row>
    <row r="120" spans="1:23" ht="15.75" x14ac:dyDescent="0.25">
      <c r="A120" s="15" t="s">
        <v>30</v>
      </c>
      <c r="B120" s="15">
        <v>1</v>
      </c>
      <c r="C120" s="16"/>
      <c r="D120" s="17">
        <v>4882</v>
      </c>
      <c r="E120" s="17">
        <v>5114</v>
      </c>
      <c r="F120" s="15">
        <f t="shared" si="8"/>
        <v>232</v>
      </c>
      <c r="G120" s="17">
        <v>2216</v>
      </c>
      <c r="H120" s="17">
        <v>2355</v>
      </c>
      <c r="I120" s="15">
        <f t="shared" si="9"/>
        <v>139</v>
      </c>
      <c r="J120" s="18">
        <v>7.33</v>
      </c>
      <c r="K120" s="18">
        <v>3.93</v>
      </c>
      <c r="L120" s="19">
        <f t="shared" si="10"/>
        <v>2246.83</v>
      </c>
      <c r="M120" s="20">
        <f t="shared" si="11"/>
        <v>171.88249499999998</v>
      </c>
      <c r="N120" s="21">
        <v>0.16661000000021886</v>
      </c>
      <c r="O120" s="21">
        <v>0</v>
      </c>
      <c r="P120" s="51">
        <f t="shared" si="15"/>
        <v>2246.9966100000001</v>
      </c>
      <c r="Q120" s="23">
        <f t="shared" si="15"/>
        <v>171.88249499999998</v>
      </c>
      <c r="R120" s="24">
        <f t="shared" si="12"/>
        <v>2418.879105</v>
      </c>
      <c r="S120" s="29">
        <v>2419</v>
      </c>
      <c r="T120" s="28"/>
      <c r="U120" s="21">
        <f t="shared" si="13"/>
        <v>-0.12089500000001863</v>
      </c>
      <c r="V120" s="21">
        <v>-0.12089500000001863</v>
      </c>
      <c r="W120" s="21">
        <v>0</v>
      </c>
    </row>
    <row r="121" spans="1:23" ht="15.75" x14ac:dyDescent="0.25">
      <c r="A121" s="72" t="s">
        <v>31</v>
      </c>
      <c r="B121" s="73">
        <v>6</v>
      </c>
      <c r="C121" s="74"/>
      <c r="D121" s="17">
        <v>0</v>
      </c>
      <c r="E121" s="17">
        <v>0</v>
      </c>
      <c r="F121" s="15">
        <f t="shared" si="8"/>
        <v>0</v>
      </c>
      <c r="G121" s="17">
        <v>0</v>
      </c>
      <c r="H121" s="17">
        <v>0</v>
      </c>
      <c r="I121" s="15">
        <f t="shared" si="9"/>
        <v>0</v>
      </c>
      <c r="J121" s="18">
        <v>7.33</v>
      </c>
      <c r="K121" s="18">
        <v>3.93</v>
      </c>
      <c r="L121" s="19">
        <f t="shared" si="10"/>
        <v>0</v>
      </c>
      <c r="M121" s="20">
        <f t="shared" si="11"/>
        <v>0</v>
      </c>
      <c r="N121" s="21">
        <v>0</v>
      </c>
      <c r="O121" s="21">
        <v>0</v>
      </c>
      <c r="P121" s="51">
        <f t="shared" si="15"/>
        <v>0</v>
      </c>
      <c r="Q121" s="23">
        <f t="shared" si="15"/>
        <v>0</v>
      </c>
      <c r="R121" s="24">
        <f t="shared" si="12"/>
        <v>0</v>
      </c>
      <c r="S121" s="20"/>
      <c r="T121" s="28"/>
      <c r="U121" s="21">
        <f t="shared" si="13"/>
        <v>0</v>
      </c>
      <c r="V121" s="21">
        <v>0</v>
      </c>
      <c r="W121" s="21">
        <v>0</v>
      </c>
    </row>
    <row r="122" spans="1:23" ht="15.75" x14ac:dyDescent="0.25">
      <c r="A122" s="15" t="s">
        <v>32</v>
      </c>
      <c r="B122" s="15">
        <v>2</v>
      </c>
      <c r="C122" s="16"/>
      <c r="D122" s="17">
        <v>51167</v>
      </c>
      <c r="E122" s="17">
        <v>52578</v>
      </c>
      <c r="F122" s="15">
        <f t="shared" si="8"/>
        <v>1411</v>
      </c>
      <c r="G122" s="17"/>
      <c r="H122" s="17"/>
      <c r="I122" s="15">
        <f t="shared" si="9"/>
        <v>0</v>
      </c>
      <c r="J122" s="27">
        <v>6.53</v>
      </c>
      <c r="K122" s="18">
        <v>3.93</v>
      </c>
      <c r="L122" s="19">
        <f t="shared" si="10"/>
        <v>9213.83</v>
      </c>
      <c r="M122" s="20">
        <f t="shared" si="11"/>
        <v>704.85799499999996</v>
      </c>
      <c r="N122" s="21">
        <v>2939.2765300000028</v>
      </c>
      <c r="O122" s="21">
        <v>0</v>
      </c>
      <c r="P122" s="51">
        <f t="shared" si="15"/>
        <v>12153.106530000003</v>
      </c>
      <c r="Q122" s="23">
        <f t="shared" si="15"/>
        <v>704.85799499999996</v>
      </c>
      <c r="R122" s="24">
        <f t="shared" si="12"/>
        <v>12857.964525000003</v>
      </c>
      <c r="S122" s="29"/>
      <c r="T122" s="28"/>
      <c r="U122" s="21">
        <f t="shared" si="13"/>
        <v>12857.964525000003</v>
      </c>
      <c r="V122" s="21">
        <v>12857.964525000003</v>
      </c>
      <c r="W122" s="21">
        <v>0</v>
      </c>
    </row>
    <row r="123" spans="1:23" ht="15.75" x14ac:dyDescent="0.25">
      <c r="A123" s="15" t="s">
        <v>33</v>
      </c>
      <c r="B123" s="15">
        <v>6</v>
      </c>
      <c r="C123" s="16"/>
      <c r="D123" s="17">
        <v>4494</v>
      </c>
      <c r="E123" s="17">
        <v>4676</v>
      </c>
      <c r="F123" s="15">
        <f t="shared" si="8"/>
        <v>182</v>
      </c>
      <c r="G123" s="17">
        <v>2048</v>
      </c>
      <c r="H123" s="17">
        <v>2094</v>
      </c>
      <c r="I123" s="15">
        <f t="shared" si="9"/>
        <v>46</v>
      </c>
      <c r="J123" s="18">
        <v>7.33</v>
      </c>
      <c r="K123" s="18">
        <v>3.93</v>
      </c>
      <c r="L123" s="19">
        <f t="shared" si="10"/>
        <v>1514.84</v>
      </c>
      <c r="M123" s="20">
        <f t="shared" si="11"/>
        <v>115.88525999999999</v>
      </c>
      <c r="N123" s="21">
        <v>4022.57908</v>
      </c>
      <c r="O123" s="21">
        <v>0</v>
      </c>
      <c r="P123" s="51">
        <f t="shared" si="15"/>
        <v>5537.4190799999997</v>
      </c>
      <c r="Q123" s="23">
        <f t="shared" si="15"/>
        <v>115.88525999999999</v>
      </c>
      <c r="R123" s="24">
        <f t="shared" si="12"/>
        <v>5653.3043399999997</v>
      </c>
      <c r="S123" s="25"/>
      <c r="T123" s="75"/>
      <c r="U123" s="21">
        <f t="shared" si="13"/>
        <v>5653.3043399999997</v>
      </c>
      <c r="V123" s="21">
        <v>5653.3043399999997</v>
      </c>
      <c r="W123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2025-10-16T12:04:51Z</dcterms:created>
  <dcterms:modified xsi:type="dcterms:W3CDTF">2025-10-16T12:05:06Z</dcterms:modified>
</cp:coreProperties>
</file>