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CAF538F7-0F5A-4377-8A65-89CDE397BEF1}" xr6:coauthVersionLast="47" xr6:coauthVersionMax="47" xr10:uidLastSave="{00000000-0000-0000-0000-000000000000}"/>
  <bookViews>
    <workbookView xWindow="-120" yWindow="-120" windowWidth="38640" windowHeight="21120" xr2:uid="{F0768634-9D63-4170-B6F2-BD6BE314983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4" i="1" l="1"/>
  <c r="P114" i="1" s="1"/>
  <c r="I114" i="1"/>
  <c r="F114" i="1"/>
  <c r="I113" i="1"/>
  <c r="F113" i="1"/>
  <c r="L113" i="1" s="1"/>
  <c r="I112" i="1"/>
  <c r="F112" i="1"/>
  <c r="L112" i="1" s="1"/>
  <c r="I111" i="1"/>
  <c r="F111" i="1"/>
  <c r="L111" i="1" s="1"/>
  <c r="M111" i="1" s="1"/>
  <c r="Q111" i="1" s="1"/>
  <c r="R111" i="1" s="1"/>
  <c r="U111" i="1" s="1"/>
  <c r="I110" i="1"/>
  <c r="F110" i="1"/>
  <c r="L110" i="1" s="1"/>
  <c r="I109" i="1"/>
  <c r="F109" i="1"/>
  <c r="L109" i="1" s="1"/>
  <c r="M109" i="1" s="1"/>
  <c r="Q109" i="1" s="1"/>
  <c r="R109" i="1" s="1"/>
  <c r="U109" i="1" s="1"/>
  <c r="I108" i="1"/>
  <c r="F108" i="1"/>
  <c r="L108" i="1" s="1"/>
  <c r="L107" i="1"/>
  <c r="P107" i="1" s="1"/>
  <c r="I107" i="1"/>
  <c r="F107" i="1"/>
  <c r="I106" i="1"/>
  <c r="F106" i="1"/>
  <c r="L106" i="1" s="1"/>
  <c r="I105" i="1"/>
  <c r="F105" i="1"/>
  <c r="L105" i="1" s="1"/>
  <c r="L104" i="1"/>
  <c r="P104" i="1" s="1"/>
  <c r="I104" i="1"/>
  <c r="F104" i="1"/>
  <c r="I103" i="1"/>
  <c r="F103" i="1"/>
  <c r="L103" i="1" s="1"/>
  <c r="M103" i="1" s="1"/>
  <c r="Q103" i="1" s="1"/>
  <c r="R103" i="1" s="1"/>
  <c r="U103" i="1" s="1"/>
  <c r="I102" i="1"/>
  <c r="L102" i="1" s="1"/>
  <c r="F102" i="1"/>
  <c r="I101" i="1"/>
  <c r="L101" i="1" s="1"/>
  <c r="F101" i="1"/>
  <c r="L100" i="1"/>
  <c r="M100" i="1" s="1"/>
  <c r="Q100" i="1" s="1"/>
  <c r="R100" i="1" s="1"/>
  <c r="U100" i="1" s="1"/>
  <c r="I100" i="1"/>
  <c r="F100" i="1"/>
  <c r="I99" i="1"/>
  <c r="F99" i="1"/>
  <c r="L99" i="1" s="1"/>
  <c r="I98" i="1"/>
  <c r="F98" i="1"/>
  <c r="L98" i="1" s="1"/>
  <c r="L97" i="1"/>
  <c r="P97" i="1" s="1"/>
  <c r="I97" i="1"/>
  <c r="F97" i="1"/>
  <c r="I96" i="1"/>
  <c r="F96" i="1"/>
  <c r="L96" i="1" s="1"/>
  <c r="I95" i="1"/>
  <c r="F95" i="1"/>
  <c r="L95" i="1" s="1"/>
  <c r="M95" i="1" s="1"/>
  <c r="Q95" i="1" s="1"/>
  <c r="R95" i="1" s="1"/>
  <c r="U95" i="1" s="1"/>
  <c r="I94" i="1"/>
  <c r="F94" i="1"/>
  <c r="L94" i="1" s="1"/>
  <c r="I93" i="1"/>
  <c r="F93" i="1"/>
  <c r="L93" i="1" s="1"/>
  <c r="I92" i="1"/>
  <c r="F92" i="1"/>
  <c r="L92" i="1" s="1"/>
  <c r="I91" i="1"/>
  <c r="F91" i="1"/>
  <c r="L91" i="1" s="1"/>
  <c r="I90" i="1"/>
  <c r="F90" i="1"/>
  <c r="L90" i="1" s="1"/>
  <c r="I89" i="1"/>
  <c r="F89" i="1"/>
  <c r="L89" i="1" s="1"/>
  <c r="M89" i="1" s="1"/>
  <c r="Q89" i="1" s="1"/>
  <c r="R89" i="1" s="1"/>
  <c r="U89" i="1" s="1"/>
  <c r="I88" i="1"/>
  <c r="F88" i="1"/>
  <c r="L88" i="1" s="1"/>
  <c r="I87" i="1"/>
  <c r="L87" i="1" s="1"/>
  <c r="M87" i="1" s="1"/>
  <c r="Q87" i="1" s="1"/>
  <c r="R87" i="1" s="1"/>
  <c r="U87" i="1" s="1"/>
  <c r="F87" i="1"/>
  <c r="I86" i="1"/>
  <c r="F86" i="1"/>
  <c r="L86" i="1" s="1"/>
  <c r="I85" i="1"/>
  <c r="L85" i="1" s="1"/>
  <c r="F85" i="1"/>
  <c r="I84" i="1"/>
  <c r="L84" i="1" s="1"/>
  <c r="F84" i="1"/>
  <c r="I83" i="1"/>
  <c r="F83" i="1"/>
  <c r="L83" i="1" s="1"/>
  <c r="I82" i="1"/>
  <c r="L82" i="1" s="1"/>
  <c r="F82" i="1"/>
  <c r="I81" i="1"/>
  <c r="L81" i="1" s="1"/>
  <c r="F81" i="1"/>
  <c r="I80" i="1"/>
  <c r="F80" i="1"/>
  <c r="L80" i="1" s="1"/>
  <c r="I79" i="1"/>
  <c r="L79" i="1" s="1"/>
  <c r="F79" i="1"/>
  <c r="I78" i="1"/>
  <c r="L78" i="1" s="1"/>
  <c r="F78" i="1"/>
  <c r="L77" i="1"/>
  <c r="M77" i="1" s="1"/>
  <c r="Q77" i="1" s="1"/>
  <c r="R77" i="1" s="1"/>
  <c r="U77" i="1" s="1"/>
  <c r="I77" i="1"/>
  <c r="F77" i="1"/>
  <c r="I76" i="1"/>
  <c r="F76" i="1"/>
  <c r="L76" i="1" s="1"/>
  <c r="M76" i="1" s="1"/>
  <c r="Q76" i="1" s="1"/>
  <c r="R76" i="1" s="1"/>
  <c r="U76" i="1" s="1"/>
  <c r="I75" i="1"/>
  <c r="F75" i="1"/>
  <c r="L75" i="1" s="1"/>
  <c r="I74" i="1"/>
  <c r="F74" i="1"/>
  <c r="L74" i="1" s="1"/>
  <c r="I73" i="1"/>
  <c r="F73" i="1"/>
  <c r="L73" i="1" s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I68" i="1"/>
  <c r="F68" i="1"/>
  <c r="L68" i="1" s="1"/>
  <c r="I67" i="1"/>
  <c r="F67" i="1"/>
  <c r="L67" i="1" s="1"/>
  <c r="I66" i="1"/>
  <c r="F66" i="1"/>
  <c r="L66" i="1" s="1"/>
  <c r="M66" i="1" s="1"/>
  <c r="Q66" i="1" s="1"/>
  <c r="R66" i="1" s="1"/>
  <c r="U66" i="1" s="1"/>
  <c r="I65" i="1"/>
  <c r="F65" i="1"/>
  <c r="L65" i="1" s="1"/>
  <c r="L64" i="1"/>
  <c r="P64" i="1" s="1"/>
  <c r="I64" i="1"/>
  <c r="F64" i="1"/>
  <c r="I63" i="1"/>
  <c r="F63" i="1"/>
  <c r="L63" i="1" s="1"/>
  <c r="I62" i="1"/>
  <c r="L62" i="1" s="1"/>
  <c r="M62" i="1" s="1"/>
  <c r="Q62" i="1" s="1"/>
  <c r="R62" i="1" s="1"/>
  <c r="U62" i="1" s="1"/>
  <c r="F62" i="1"/>
  <c r="I61" i="1"/>
  <c r="L61" i="1" s="1"/>
  <c r="F61" i="1"/>
  <c r="I60" i="1"/>
  <c r="F60" i="1"/>
  <c r="L60" i="1" s="1"/>
  <c r="I59" i="1"/>
  <c r="F59" i="1"/>
  <c r="L59" i="1" s="1"/>
  <c r="M59" i="1" s="1"/>
  <c r="Q59" i="1" s="1"/>
  <c r="R59" i="1" s="1"/>
  <c r="U59" i="1" s="1"/>
  <c r="I58" i="1"/>
  <c r="F58" i="1"/>
  <c r="L58" i="1" s="1"/>
  <c r="L57" i="1"/>
  <c r="P57" i="1" s="1"/>
  <c r="I57" i="1"/>
  <c r="F57" i="1"/>
  <c r="I56" i="1"/>
  <c r="F56" i="1"/>
  <c r="L56" i="1" s="1"/>
  <c r="I55" i="1"/>
  <c r="F55" i="1"/>
  <c r="L55" i="1" s="1"/>
  <c r="I54" i="1"/>
  <c r="F54" i="1"/>
  <c r="L54" i="1" s="1"/>
  <c r="M54" i="1" s="1"/>
  <c r="Q54" i="1" s="1"/>
  <c r="R54" i="1" s="1"/>
  <c r="U54" i="1" s="1"/>
  <c r="I53" i="1"/>
  <c r="F53" i="1"/>
  <c r="L53" i="1" s="1"/>
  <c r="I52" i="1"/>
  <c r="F52" i="1"/>
  <c r="L52" i="1" s="1"/>
  <c r="I51" i="1"/>
  <c r="F51" i="1"/>
  <c r="L51" i="1" s="1"/>
  <c r="L50" i="1"/>
  <c r="M50" i="1" s="1"/>
  <c r="Q50" i="1" s="1"/>
  <c r="R50" i="1" s="1"/>
  <c r="U50" i="1" s="1"/>
  <c r="I50" i="1"/>
  <c r="F50" i="1"/>
  <c r="I49" i="1"/>
  <c r="F49" i="1"/>
  <c r="L49" i="1" s="1"/>
  <c r="I48" i="1"/>
  <c r="F48" i="1"/>
  <c r="L48" i="1" s="1"/>
  <c r="L47" i="1"/>
  <c r="P47" i="1" s="1"/>
  <c r="I47" i="1"/>
  <c r="F47" i="1"/>
  <c r="I46" i="1"/>
  <c r="F46" i="1"/>
  <c r="L46" i="1" s="1"/>
  <c r="I45" i="1"/>
  <c r="F45" i="1"/>
  <c r="L45" i="1" s="1"/>
  <c r="L44" i="1"/>
  <c r="P44" i="1" s="1"/>
  <c r="I44" i="1"/>
  <c r="F44" i="1"/>
  <c r="I43" i="1"/>
  <c r="F43" i="1"/>
  <c r="L43" i="1" s="1"/>
  <c r="L42" i="1"/>
  <c r="M42" i="1" s="1"/>
  <c r="Q42" i="1" s="1"/>
  <c r="R42" i="1" s="1"/>
  <c r="U42" i="1" s="1"/>
  <c r="I42" i="1"/>
  <c r="F42" i="1"/>
  <c r="I41" i="1"/>
  <c r="L41" i="1" s="1"/>
  <c r="F41" i="1"/>
  <c r="I40" i="1"/>
  <c r="F40" i="1"/>
  <c r="L40" i="1" s="1"/>
  <c r="L39" i="1"/>
  <c r="P39" i="1" s="1"/>
  <c r="I39" i="1"/>
  <c r="F39" i="1"/>
  <c r="I38" i="1"/>
  <c r="L38" i="1" s="1"/>
  <c r="F38" i="1"/>
  <c r="I37" i="1"/>
  <c r="F37" i="1"/>
  <c r="L37" i="1" s="1"/>
  <c r="L36" i="1"/>
  <c r="P36" i="1" s="1"/>
  <c r="I36" i="1"/>
  <c r="F36" i="1"/>
  <c r="I35" i="1"/>
  <c r="F35" i="1"/>
  <c r="L35" i="1" s="1"/>
  <c r="M35" i="1" s="1"/>
  <c r="Q35" i="1" s="1"/>
  <c r="R35" i="1" s="1"/>
  <c r="U35" i="1" s="1"/>
  <c r="L34" i="1"/>
  <c r="P34" i="1" s="1"/>
  <c r="I34" i="1"/>
  <c r="F34" i="1"/>
  <c r="I33" i="1"/>
  <c r="F33" i="1"/>
  <c r="L33" i="1" s="1"/>
  <c r="I32" i="1"/>
  <c r="F32" i="1"/>
  <c r="L32" i="1" s="1"/>
  <c r="L31" i="1"/>
  <c r="P31" i="1" s="1"/>
  <c r="I31" i="1"/>
  <c r="F31" i="1"/>
  <c r="I30" i="1"/>
  <c r="F30" i="1"/>
  <c r="L30" i="1" s="1"/>
  <c r="I29" i="1"/>
  <c r="F29" i="1"/>
  <c r="L29" i="1" s="1"/>
  <c r="L28" i="1"/>
  <c r="P28" i="1" s="1"/>
  <c r="I28" i="1"/>
  <c r="F28" i="1"/>
  <c r="I27" i="1"/>
  <c r="F27" i="1"/>
  <c r="L27" i="1" s="1"/>
  <c r="I26" i="1"/>
  <c r="F26" i="1"/>
  <c r="L26" i="1" s="1"/>
  <c r="I25" i="1"/>
  <c r="F25" i="1"/>
  <c r="L25" i="1" s="1"/>
  <c r="M25" i="1" s="1"/>
  <c r="Q25" i="1" s="1"/>
  <c r="R25" i="1" s="1"/>
  <c r="U25" i="1" s="1"/>
  <c r="L24" i="1"/>
  <c r="M24" i="1" s="1"/>
  <c r="Q24" i="1" s="1"/>
  <c r="R24" i="1" s="1"/>
  <c r="U24" i="1" s="1"/>
  <c r="I24" i="1"/>
  <c r="F24" i="1"/>
  <c r="I23" i="1"/>
  <c r="F23" i="1"/>
  <c r="L23" i="1" s="1"/>
  <c r="I22" i="1"/>
  <c r="F22" i="1"/>
  <c r="L22" i="1" s="1"/>
  <c r="I21" i="1"/>
  <c r="L21" i="1" s="1"/>
  <c r="M21" i="1" s="1"/>
  <c r="Q21" i="1" s="1"/>
  <c r="R21" i="1" s="1"/>
  <c r="U21" i="1" s="1"/>
  <c r="F21" i="1"/>
  <c r="I20" i="1"/>
  <c r="F20" i="1"/>
  <c r="L20" i="1" s="1"/>
  <c r="L19" i="1"/>
  <c r="P19" i="1" s="1"/>
  <c r="I19" i="1"/>
  <c r="F19" i="1"/>
  <c r="I18" i="1"/>
  <c r="F18" i="1"/>
  <c r="L18" i="1" s="1"/>
  <c r="M18" i="1" s="1"/>
  <c r="Q18" i="1" s="1"/>
  <c r="R18" i="1" s="1"/>
  <c r="U18" i="1" s="1"/>
  <c r="I17" i="1"/>
  <c r="F17" i="1"/>
  <c r="L17" i="1" s="1"/>
  <c r="M17" i="1" s="1"/>
  <c r="Q17" i="1" s="1"/>
  <c r="R17" i="1" s="1"/>
  <c r="U17" i="1" s="1"/>
  <c r="I16" i="1"/>
  <c r="F16" i="1"/>
  <c r="L16" i="1" s="1"/>
  <c r="I15" i="1"/>
  <c r="F15" i="1"/>
  <c r="L15" i="1" s="1"/>
  <c r="M15" i="1" s="1"/>
  <c r="Q15" i="1" s="1"/>
  <c r="R15" i="1" s="1"/>
  <c r="U15" i="1" s="1"/>
  <c r="L14" i="1"/>
  <c r="M14" i="1" s="1"/>
  <c r="Q14" i="1" s="1"/>
  <c r="R14" i="1" s="1"/>
  <c r="U14" i="1" s="1"/>
  <c r="I14" i="1"/>
  <c r="F14" i="1"/>
  <c r="I13" i="1"/>
  <c r="L13" i="1" s="1"/>
  <c r="F13" i="1"/>
  <c r="I12" i="1"/>
  <c r="F12" i="1"/>
  <c r="L12" i="1" s="1"/>
  <c r="L11" i="1"/>
  <c r="P11" i="1" s="1"/>
  <c r="I11" i="1"/>
  <c r="F11" i="1"/>
  <c r="I10" i="1"/>
  <c r="L10" i="1" s="1"/>
  <c r="F10" i="1"/>
  <c r="L9" i="1"/>
  <c r="M9" i="1" s="1"/>
  <c r="Q9" i="1" s="1"/>
  <c r="R9" i="1" s="1"/>
  <c r="U9" i="1" s="1"/>
  <c r="I9" i="1"/>
  <c r="F9" i="1"/>
  <c r="I8" i="1"/>
  <c r="F8" i="1"/>
  <c r="L8" i="1" s="1"/>
  <c r="I7" i="1"/>
  <c r="F7" i="1"/>
  <c r="L7" i="1" s="1"/>
  <c r="L6" i="1"/>
  <c r="P6" i="1" s="1"/>
  <c r="I6" i="1"/>
  <c r="F6" i="1"/>
  <c r="I5" i="1"/>
  <c r="F5" i="1"/>
  <c r="L5" i="1" s="1"/>
  <c r="I4" i="1"/>
  <c r="F4" i="1"/>
  <c r="L4" i="1" s="1"/>
  <c r="L3" i="1"/>
  <c r="P3" i="1" s="1"/>
  <c r="I3" i="1"/>
  <c r="F3" i="1"/>
  <c r="I2" i="1"/>
  <c r="F2" i="1"/>
  <c r="L2" i="1" s="1"/>
  <c r="M33" i="1" l="1"/>
  <c r="Q33" i="1" s="1"/>
  <c r="P33" i="1"/>
  <c r="R33" i="1" s="1"/>
  <c r="U33" i="1" s="1"/>
  <c r="P43" i="1"/>
  <c r="M43" i="1"/>
  <c r="Q43" i="1" s="1"/>
  <c r="P48" i="1"/>
  <c r="M48" i="1"/>
  <c r="Q48" i="1" s="1"/>
  <c r="P88" i="1"/>
  <c r="M88" i="1"/>
  <c r="Q88" i="1" s="1"/>
  <c r="P94" i="1"/>
  <c r="M94" i="1"/>
  <c r="Q94" i="1" s="1"/>
  <c r="M110" i="1"/>
  <c r="Q110" i="1" s="1"/>
  <c r="P110" i="1"/>
  <c r="R110" i="1" s="1"/>
  <c r="U110" i="1" s="1"/>
  <c r="M2" i="1"/>
  <c r="Q2" i="1" s="1"/>
  <c r="P2" i="1"/>
  <c r="R2" i="1" s="1"/>
  <c r="U2" i="1" s="1"/>
  <c r="P7" i="1"/>
  <c r="M7" i="1"/>
  <c r="Q7" i="1" s="1"/>
  <c r="M12" i="1"/>
  <c r="Q12" i="1" s="1"/>
  <c r="P12" i="1"/>
  <c r="R12" i="1" s="1"/>
  <c r="U12" i="1" s="1"/>
  <c r="P23" i="1"/>
  <c r="M23" i="1"/>
  <c r="Q23" i="1" s="1"/>
  <c r="P38" i="1"/>
  <c r="M38" i="1"/>
  <c r="Q38" i="1" s="1"/>
  <c r="P65" i="1"/>
  <c r="R65" i="1" s="1"/>
  <c r="U65" i="1" s="1"/>
  <c r="M65" i="1"/>
  <c r="Q65" i="1" s="1"/>
  <c r="P71" i="1"/>
  <c r="M71" i="1"/>
  <c r="Q71" i="1" s="1"/>
  <c r="P82" i="1"/>
  <c r="M82" i="1"/>
  <c r="Q82" i="1" s="1"/>
  <c r="P105" i="1"/>
  <c r="M105" i="1"/>
  <c r="Q105" i="1" s="1"/>
  <c r="P22" i="1"/>
  <c r="M22" i="1"/>
  <c r="Q22" i="1" s="1"/>
  <c r="P70" i="1"/>
  <c r="M70" i="1"/>
  <c r="Q70" i="1" s="1"/>
  <c r="M99" i="1"/>
  <c r="Q99" i="1" s="1"/>
  <c r="P99" i="1"/>
  <c r="R99" i="1" s="1"/>
  <c r="U99" i="1" s="1"/>
  <c r="R28" i="1"/>
  <c r="U28" i="1" s="1"/>
  <c r="P49" i="1"/>
  <c r="M49" i="1"/>
  <c r="Q49" i="1" s="1"/>
  <c r="M60" i="1"/>
  <c r="Q60" i="1" s="1"/>
  <c r="P60" i="1"/>
  <c r="R60" i="1" s="1"/>
  <c r="U60" i="1" s="1"/>
  <c r="M83" i="1"/>
  <c r="Q83" i="1" s="1"/>
  <c r="P83" i="1"/>
  <c r="R83" i="1" s="1"/>
  <c r="U83" i="1" s="1"/>
  <c r="M8" i="1"/>
  <c r="Q8" i="1" s="1"/>
  <c r="P8" i="1"/>
  <c r="R8" i="1" s="1"/>
  <c r="U8" i="1" s="1"/>
  <c r="P29" i="1"/>
  <c r="R29" i="1" s="1"/>
  <c r="U29" i="1" s="1"/>
  <c r="M29" i="1"/>
  <c r="Q29" i="1" s="1"/>
  <c r="P55" i="1"/>
  <c r="M55" i="1"/>
  <c r="Q55" i="1" s="1"/>
  <c r="P72" i="1"/>
  <c r="M72" i="1"/>
  <c r="Q72" i="1" s="1"/>
  <c r="P106" i="1"/>
  <c r="M106" i="1"/>
  <c r="Q106" i="1" s="1"/>
  <c r="P13" i="1"/>
  <c r="M13" i="1"/>
  <c r="Q13" i="1" s="1"/>
  <c r="M90" i="1"/>
  <c r="Q90" i="1" s="1"/>
  <c r="P90" i="1"/>
  <c r="R90" i="1" s="1"/>
  <c r="U90" i="1" s="1"/>
  <c r="M96" i="1"/>
  <c r="Q96" i="1" s="1"/>
  <c r="P96" i="1"/>
  <c r="R96" i="1" s="1"/>
  <c r="U96" i="1" s="1"/>
  <c r="P112" i="1"/>
  <c r="R112" i="1" s="1"/>
  <c r="U112" i="1" s="1"/>
  <c r="M112" i="1"/>
  <c r="Q112" i="1" s="1"/>
  <c r="M30" i="1"/>
  <c r="Q30" i="1" s="1"/>
  <c r="P30" i="1"/>
  <c r="R30" i="1" s="1"/>
  <c r="U30" i="1" s="1"/>
  <c r="M40" i="1"/>
  <c r="Q40" i="1" s="1"/>
  <c r="P40" i="1"/>
  <c r="R40" i="1" s="1"/>
  <c r="U40" i="1" s="1"/>
  <c r="P45" i="1"/>
  <c r="R45" i="1" s="1"/>
  <c r="U45" i="1" s="1"/>
  <c r="M45" i="1"/>
  <c r="Q45" i="1" s="1"/>
  <c r="M56" i="1"/>
  <c r="Q56" i="1" s="1"/>
  <c r="P56" i="1"/>
  <c r="P61" i="1"/>
  <c r="M61" i="1"/>
  <c r="Q61" i="1" s="1"/>
  <c r="P67" i="1"/>
  <c r="M67" i="1"/>
  <c r="Q67" i="1" s="1"/>
  <c r="M73" i="1"/>
  <c r="Q73" i="1" s="1"/>
  <c r="P73" i="1"/>
  <c r="R73" i="1" s="1"/>
  <c r="U73" i="1" s="1"/>
  <c r="P78" i="1"/>
  <c r="M78" i="1"/>
  <c r="Q78" i="1" s="1"/>
  <c r="P84" i="1"/>
  <c r="R84" i="1" s="1"/>
  <c r="U84" i="1" s="1"/>
  <c r="M84" i="1"/>
  <c r="Q84" i="1" s="1"/>
  <c r="P101" i="1"/>
  <c r="M101" i="1"/>
  <c r="Q101" i="1" s="1"/>
  <c r="P4" i="1"/>
  <c r="M4" i="1"/>
  <c r="Q4" i="1" s="1"/>
  <c r="P91" i="1"/>
  <c r="M91" i="1"/>
  <c r="Q91" i="1" s="1"/>
  <c r="M113" i="1"/>
  <c r="Q113" i="1" s="1"/>
  <c r="P113" i="1"/>
  <c r="P20" i="1"/>
  <c r="M20" i="1"/>
  <c r="Q20" i="1" s="1"/>
  <c r="P46" i="1"/>
  <c r="M46" i="1"/>
  <c r="Q46" i="1" s="1"/>
  <c r="P51" i="1"/>
  <c r="M51" i="1"/>
  <c r="Q51" i="1" s="1"/>
  <c r="P68" i="1"/>
  <c r="R68" i="1" s="1"/>
  <c r="U68" i="1" s="1"/>
  <c r="M68" i="1"/>
  <c r="Q68" i="1" s="1"/>
  <c r="P74" i="1"/>
  <c r="M74" i="1"/>
  <c r="Q74" i="1" s="1"/>
  <c r="P79" i="1"/>
  <c r="R79" i="1" s="1"/>
  <c r="U79" i="1" s="1"/>
  <c r="M79" i="1"/>
  <c r="Q79" i="1" s="1"/>
  <c r="P85" i="1"/>
  <c r="M85" i="1"/>
  <c r="Q85" i="1" s="1"/>
  <c r="P102" i="1"/>
  <c r="M102" i="1"/>
  <c r="Q102" i="1" s="1"/>
  <c r="M53" i="1"/>
  <c r="Q53" i="1" s="1"/>
  <c r="P53" i="1"/>
  <c r="R53" i="1" s="1"/>
  <c r="U53" i="1" s="1"/>
  <c r="P81" i="1"/>
  <c r="M81" i="1"/>
  <c r="Q81" i="1" s="1"/>
  <c r="M5" i="1"/>
  <c r="Q5" i="1" s="1"/>
  <c r="P5" i="1"/>
  <c r="R5" i="1" s="1"/>
  <c r="U5" i="1" s="1"/>
  <c r="P26" i="1"/>
  <c r="M26" i="1"/>
  <c r="Q26" i="1" s="1"/>
  <c r="P41" i="1"/>
  <c r="M41" i="1"/>
  <c r="Q41" i="1" s="1"/>
  <c r="P63" i="1"/>
  <c r="M63" i="1"/>
  <c r="Q63" i="1" s="1"/>
  <c r="P80" i="1"/>
  <c r="M80" i="1"/>
  <c r="Q80" i="1" s="1"/>
  <c r="M86" i="1"/>
  <c r="Q86" i="1" s="1"/>
  <c r="P86" i="1"/>
  <c r="R86" i="1" s="1"/>
  <c r="U86" i="1" s="1"/>
  <c r="P92" i="1"/>
  <c r="M92" i="1"/>
  <c r="Q92" i="1" s="1"/>
  <c r="P108" i="1"/>
  <c r="M108" i="1"/>
  <c r="Q108" i="1" s="1"/>
  <c r="P10" i="1"/>
  <c r="M10" i="1"/>
  <c r="Q10" i="1" s="1"/>
  <c r="R31" i="1"/>
  <c r="U31" i="1" s="1"/>
  <c r="P52" i="1"/>
  <c r="R52" i="1" s="1"/>
  <c r="U52" i="1" s="1"/>
  <c r="M52" i="1"/>
  <c r="Q52" i="1" s="1"/>
  <c r="R57" i="1"/>
  <c r="U57" i="1" s="1"/>
  <c r="P69" i="1"/>
  <c r="M69" i="1"/>
  <c r="Q69" i="1" s="1"/>
  <c r="P75" i="1"/>
  <c r="M75" i="1"/>
  <c r="Q75" i="1" s="1"/>
  <c r="P98" i="1"/>
  <c r="R98" i="1" s="1"/>
  <c r="U98" i="1" s="1"/>
  <c r="M98" i="1"/>
  <c r="Q98" i="1" s="1"/>
  <c r="M16" i="1"/>
  <c r="Q16" i="1" s="1"/>
  <c r="P16" i="1"/>
  <c r="R16" i="1" s="1"/>
  <c r="U16" i="1" s="1"/>
  <c r="M27" i="1"/>
  <c r="Q27" i="1" s="1"/>
  <c r="P27" i="1"/>
  <c r="R27" i="1" s="1"/>
  <c r="U27" i="1" s="1"/>
  <c r="P32" i="1"/>
  <c r="M32" i="1"/>
  <c r="Q32" i="1" s="1"/>
  <c r="M37" i="1"/>
  <c r="Q37" i="1" s="1"/>
  <c r="P37" i="1"/>
  <c r="R37" i="1" s="1"/>
  <c r="U37" i="1" s="1"/>
  <c r="P58" i="1"/>
  <c r="M58" i="1"/>
  <c r="Q58" i="1" s="1"/>
  <c r="M93" i="1"/>
  <c r="Q93" i="1" s="1"/>
  <c r="P93" i="1"/>
  <c r="R93" i="1" s="1"/>
  <c r="U93" i="1" s="1"/>
  <c r="M44" i="1"/>
  <c r="Q44" i="1" s="1"/>
  <c r="R44" i="1" s="1"/>
  <c r="U44" i="1" s="1"/>
  <c r="M47" i="1"/>
  <c r="Q47" i="1" s="1"/>
  <c r="R47" i="1" s="1"/>
  <c r="U47" i="1" s="1"/>
  <c r="M64" i="1"/>
  <c r="Q64" i="1" s="1"/>
  <c r="R64" i="1" s="1"/>
  <c r="U64" i="1" s="1"/>
  <c r="M104" i="1"/>
  <c r="Q104" i="1" s="1"/>
  <c r="R104" i="1" s="1"/>
  <c r="U104" i="1" s="1"/>
  <c r="M107" i="1"/>
  <c r="Q107" i="1" s="1"/>
  <c r="R107" i="1" s="1"/>
  <c r="U107" i="1" s="1"/>
  <c r="M3" i="1"/>
  <c r="Q3" i="1" s="1"/>
  <c r="R3" i="1" s="1"/>
  <c r="U3" i="1" s="1"/>
  <c r="M6" i="1"/>
  <c r="Q6" i="1" s="1"/>
  <c r="R6" i="1" s="1"/>
  <c r="U6" i="1" s="1"/>
  <c r="M28" i="1"/>
  <c r="Q28" i="1" s="1"/>
  <c r="M31" i="1"/>
  <c r="Q31" i="1" s="1"/>
  <c r="M34" i="1"/>
  <c r="Q34" i="1" s="1"/>
  <c r="R34" i="1" s="1"/>
  <c r="U34" i="1" s="1"/>
  <c r="M57" i="1"/>
  <c r="Q57" i="1" s="1"/>
  <c r="M97" i="1"/>
  <c r="Q97" i="1" s="1"/>
  <c r="R97" i="1" s="1"/>
  <c r="U97" i="1" s="1"/>
  <c r="M114" i="1"/>
  <c r="Q114" i="1" s="1"/>
  <c r="R114" i="1" s="1"/>
  <c r="U114" i="1" s="1"/>
  <c r="M11" i="1"/>
  <c r="Q11" i="1" s="1"/>
  <c r="R11" i="1" s="1"/>
  <c r="U11" i="1" s="1"/>
  <c r="M19" i="1"/>
  <c r="Q19" i="1" s="1"/>
  <c r="R19" i="1" s="1"/>
  <c r="U19" i="1" s="1"/>
  <c r="M36" i="1"/>
  <c r="Q36" i="1" s="1"/>
  <c r="R36" i="1" s="1"/>
  <c r="U36" i="1" s="1"/>
  <c r="M39" i="1"/>
  <c r="Q39" i="1" s="1"/>
  <c r="R39" i="1" s="1"/>
  <c r="U39" i="1" s="1"/>
  <c r="R69" i="1" l="1"/>
  <c r="U69" i="1" s="1"/>
  <c r="R92" i="1"/>
  <c r="U92" i="1" s="1"/>
  <c r="R13" i="1"/>
  <c r="U13" i="1" s="1"/>
  <c r="R22" i="1"/>
  <c r="U22" i="1" s="1"/>
  <c r="R23" i="1"/>
  <c r="U23" i="1" s="1"/>
  <c r="R94" i="1"/>
  <c r="U94" i="1" s="1"/>
  <c r="R74" i="1"/>
  <c r="U74" i="1" s="1"/>
  <c r="R91" i="1"/>
  <c r="U91" i="1" s="1"/>
  <c r="R32" i="1"/>
  <c r="U32" i="1" s="1"/>
  <c r="R81" i="1"/>
  <c r="U81" i="1" s="1"/>
  <c r="R67" i="1"/>
  <c r="U67" i="1" s="1"/>
  <c r="R106" i="1"/>
  <c r="U106" i="1" s="1"/>
  <c r="R105" i="1"/>
  <c r="U105" i="1" s="1"/>
  <c r="R88" i="1"/>
  <c r="U88" i="1" s="1"/>
  <c r="R80" i="1"/>
  <c r="U80" i="1" s="1"/>
  <c r="R4" i="1"/>
  <c r="U4" i="1" s="1"/>
  <c r="R61" i="1"/>
  <c r="U61" i="1" s="1"/>
  <c r="R72" i="1"/>
  <c r="U72" i="1" s="1"/>
  <c r="R49" i="1"/>
  <c r="U49" i="1" s="1"/>
  <c r="R82" i="1"/>
  <c r="U82" i="1" s="1"/>
  <c r="R7" i="1"/>
  <c r="U7" i="1" s="1"/>
  <c r="R51" i="1"/>
  <c r="U51" i="1" s="1"/>
  <c r="R56" i="1"/>
  <c r="U56" i="1" s="1"/>
  <c r="R48" i="1"/>
  <c r="U48" i="1" s="1"/>
  <c r="R63" i="1"/>
  <c r="U63" i="1" s="1"/>
  <c r="R101" i="1"/>
  <c r="U101" i="1" s="1"/>
  <c r="R55" i="1"/>
  <c r="U55" i="1" s="1"/>
  <c r="R71" i="1"/>
  <c r="U71" i="1" s="1"/>
  <c r="R10" i="1"/>
  <c r="U10" i="1" s="1"/>
  <c r="R102" i="1"/>
  <c r="U102" i="1" s="1"/>
  <c r="R46" i="1"/>
  <c r="U46" i="1" s="1"/>
  <c r="R43" i="1"/>
  <c r="U43" i="1" s="1"/>
  <c r="R41" i="1"/>
  <c r="U41" i="1" s="1"/>
  <c r="R108" i="1"/>
  <c r="U108" i="1" s="1"/>
  <c r="R85" i="1"/>
  <c r="U85" i="1" s="1"/>
  <c r="R20" i="1"/>
  <c r="U20" i="1" s="1"/>
  <c r="R70" i="1"/>
  <c r="U70" i="1" s="1"/>
  <c r="R58" i="1"/>
  <c r="U58" i="1" s="1"/>
  <c r="R75" i="1"/>
  <c r="U75" i="1" s="1"/>
  <c r="R26" i="1"/>
  <c r="U26" i="1" s="1"/>
  <c r="R113" i="1"/>
  <c r="U113" i="1" s="1"/>
  <c r="R78" i="1"/>
  <c r="U78" i="1" s="1"/>
  <c r="R38" i="1"/>
  <c r="U38" i="1" s="1"/>
</calcChain>
</file>

<file path=xl/sharedStrings.xml><?xml version="1.0" encoding="utf-8"?>
<sst xmlns="http://schemas.openxmlformats.org/spreadsheetml/2006/main" count="47" uniqueCount="44">
  <si>
    <t>Номер Участка</t>
  </si>
  <si>
    <t>номер линии</t>
  </si>
  <si>
    <t>ФИО Номер участка</t>
  </si>
  <si>
    <t>ДЕНЬ показания на 23.05.2024</t>
  </si>
  <si>
    <t>ДЕНЬ показания на 23.06.2024</t>
  </si>
  <si>
    <t>ДЕНЬ Расход Электричества (кВт.)</t>
  </si>
  <si>
    <t>НОЧЬ показания на 23.05.2024</t>
  </si>
  <si>
    <t>НОЧЬ показания на 23.06.2024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</si>
  <si>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</si>
  <si>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</si>
  <si>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</si>
  <si>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</si>
  <si>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</si>
  <si>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</si>
  <si>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</si>
  <si>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</si>
  <si>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</si>
  <si>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</si>
  <si>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</si>
  <si>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</si>
  <si>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</si>
  <si>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долг за март</t>
  </si>
  <si>
    <t>потери</t>
  </si>
  <si>
    <t xml:space="preserve">Потери 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</si>
  <si>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</si>
  <si>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</si>
  <si>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</si>
  <si>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Потери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</si>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</sst>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wrapText="1" readingOrder="1"/>
    </xf>
    <xf numFmtId="1" fontId="2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8" fillId="3" borderId="1" xfId="0" quotePrefix="1" applyNumberFormat="1" applyFont="1" applyFill="1" applyBorder="1" applyAlignment="1">
      <alignment horizontal="center" readingOrder="1"/>
    </xf>
    <xf numFmtId="1" fontId="9" fillId="4" borderId="1" xfId="0" applyNumberFormat="1" applyFont="1" applyFill="1" applyBorder="1" applyAlignment="1">
      <alignment horizontal="center" readingOrder="1"/>
    </xf>
    <xf numFmtId="1" fontId="9" fillId="5" borderId="1" xfId="0" applyNumberFormat="1" applyFont="1" applyFill="1" applyBorder="1" applyAlignment="1">
      <alignment horizontal="center" readingOrder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1" fillId="0" borderId="0" xfId="0" applyFont="1" applyAlignment="1">
      <alignment horizontal="center" vertical="center" wrapText="1"/>
    </xf>
    <xf numFmtId="0" fontId="12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8" fillId="3" borderId="2" xfId="0" quotePrefix="1" applyNumberFormat="1" applyFont="1" applyFill="1" applyBorder="1" applyAlignment="1">
      <alignment horizontal="center" readingOrder="1"/>
    </xf>
    <xf numFmtId="1" fontId="9" fillId="4" borderId="2" xfId="0" applyNumberFormat="1" applyFont="1" applyFill="1" applyBorder="1" applyAlignment="1">
      <alignment horizontal="center" readingOrder="1"/>
    </xf>
    <xf numFmtId="1" fontId="9" fillId="5" borderId="2" xfId="0" applyNumberFormat="1" applyFont="1" applyFill="1" applyBorder="1" applyAlignment="1">
      <alignment horizontal="center" readingOrder="1"/>
    </xf>
    <xf numFmtId="0" fontId="1" fillId="0" borderId="2" xfId="0" applyFont="1" applyBorder="1"/>
    <xf numFmtId="1" fontId="8" fillId="6" borderId="1" xfId="0" quotePrefix="1" applyNumberFormat="1" applyFont="1" applyFill="1" applyBorder="1" applyAlignment="1">
      <alignment horizontal="center" readingOrder="1"/>
    </xf>
    <xf numFmtId="0" fontId="1" fillId="0" borderId="1" xfId="0" applyFont="1" applyBorder="1" applyAlignment="1">
      <alignment horizontal="left" vertical="center"/>
    </xf>
    <xf numFmtId="1" fontId="8" fillId="6" borderId="2" xfId="0" quotePrefix="1" applyNumberFormat="1" applyFont="1" applyFill="1" applyBorder="1" applyAlignment="1">
      <alignment horizontal="center" readingOrder="1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13" fillId="0" borderId="4" xfId="0" quotePrefix="1" applyNumberFormat="1" applyFont="1" applyBorder="1" applyAlignment="1">
      <alignment horizontal="right"/>
    </xf>
    <xf numFmtId="1" fontId="8" fillId="3" borderId="4" xfId="0" quotePrefix="1" applyNumberFormat="1" applyFont="1" applyFill="1" applyBorder="1" applyAlignment="1">
      <alignment horizontal="center" readingOrder="1"/>
    </xf>
    <xf numFmtId="1" fontId="9" fillId="4" borderId="4" xfId="0" applyNumberFormat="1" applyFont="1" applyFill="1" applyBorder="1" applyAlignment="1">
      <alignment horizontal="center" readingOrder="1"/>
    </xf>
    <xf numFmtId="1" fontId="9" fillId="5" borderId="4" xfId="0" applyNumberFormat="1" applyFont="1" applyFill="1" applyBorder="1" applyAlignment="1">
      <alignment horizontal="center" readingOrder="1"/>
    </xf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1" fontId="3" fillId="6" borderId="5" xfId="0" applyNumberFormat="1" applyFont="1" applyFill="1" applyBorder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8" fillId="6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6" xfId="0" applyNumberFormat="1" applyFont="1" applyFill="1" applyBorder="1" applyAlignment="1">
      <alignment horizontal="center" readingOrder="1"/>
    </xf>
    <xf numFmtId="0" fontId="1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1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" fontId="6" fillId="0" borderId="7" xfId="0" quotePrefix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8" fillId="6" borderId="7" xfId="0" quotePrefix="1" applyNumberFormat="1" applyFont="1" applyFill="1" applyBorder="1" applyAlignment="1">
      <alignment horizontal="center" readingOrder="1"/>
    </xf>
    <xf numFmtId="1" fontId="9" fillId="4" borderId="7" xfId="0" applyNumberFormat="1" applyFont="1" applyFill="1" applyBorder="1" applyAlignment="1">
      <alignment horizontal="center" readingOrder="1"/>
    </xf>
    <xf numFmtId="1" fontId="9" fillId="5" borderId="7" xfId="0" applyNumberFormat="1" applyFont="1" applyFill="1" applyBorder="1" applyAlignment="1">
      <alignment horizontal="center" readingOrder="1"/>
    </xf>
    <xf numFmtId="0" fontId="1" fillId="0" borderId="7" xfId="0" applyFont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0" fillId="0" borderId="4" xfId="0" applyNumberFormat="1" applyBorder="1"/>
    <xf numFmtId="1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1" fontId="8" fillId="3" borderId="6" xfId="0" quotePrefix="1" applyNumberFormat="1" applyFont="1" applyFill="1" applyBorder="1" applyAlignment="1">
      <alignment horizontal="center" readingOrder="1"/>
    </xf>
    <xf numFmtId="1" fontId="8" fillId="3" borderId="7" xfId="0" quotePrefix="1" applyNumberFormat="1" applyFont="1" applyFill="1" applyBorder="1" applyAlignment="1">
      <alignment horizontal="center" readingOrder="1"/>
    </xf>
    <xf numFmtId="0" fontId="1" fillId="0" borderId="7" xfId="0" applyFont="1" applyBorder="1"/>
    <xf numFmtId="1" fontId="5" fillId="0" borderId="1" xfId="0" applyNumberFormat="1" applyFont="1" applyBorder="1" applyAlignment="1">
      <alignment horizontal="center"/>
    </xf>
    <xf numFmtId="4" fontId="11" fillId="7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14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2" xfId="0" applyFont="1" applyBorder="1"/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CFC1-4C75-460E-9AAA-9EA053AB4CE7}">
  <dimension ref="A1:W114"/>
  <sheetViews>
    <sheetView tabSelected="1" workbookViewId="0">
      <selection activeCell="AE9" sqref="AE9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3" t="s">
        <v>20</v>
      </c>
      <c r="V1" s="7" t="s">
        <v>13</v>
      </c>
      <c r="W1" s="7" t="s">
        <v>14</v>
      </c>
    </row>
    <row r="2" spans="1:23" ht="15.75" x14ac:dyDescent="0.25">
      <c r="A2" s="14">
        <v>1</v>
      </c>
      <c r="B2" s="14">
        <v>6</v>
      </c>
      <c r="C2" s="15"/>
      <c r="D2" s="16">
        <v>134</v>
      </c>
      <c r="E2" s="16">
        <v>161</v>
      </c>
      <c r="F2" s="14">
        <f t="shared" ref="F2:F65" si="0">E2-D2</f>
        <v>27</v>
      </c>
      <c r="G2" s="16">
        <v>31</v>
      </c>
      <c r="H2" s="16">
        <v>37</v>
      </c>
      <c r="I2" s="14">
        <f t="shared" ref="I2:I65" si="1">H2-G2</f>
        <v>6</v>
      </c>
      <c r="J2" s="17">
        <v>6.73</v>
      </c>
      <c r="K2" s="17">
        <v>3.61</v>
      </c>
      <c r="L2" s="18">
        <f t="shared" ref="L2:L65" si="2">F2*J2+K2*I2</f>
        <v>203.37</v>
      </c>
      <c r="M2" s="19">
        <f t="shared" ref="M2:M65" si="3">L2*0.0765</f>
        <v>15.557805</v>
      </c>
      <c r="N2" s="20">
        <v>-354.79639500000002</v>
      </c>
      <c r="O2" s="20">
        <v>0</v>
      </c>
      <c r="P2" s="21">
        <f t="shared" ref="P2:Q17" si="4">L2+N2</f>
        <v>-151.42639500000001</v>
      </c>
      <c r="Q2" s="22">
        <f t="shared" si="4"/>
        <v>15.557805</v>
      </c>
      <c r="R2" s="23">
        <f t="shared" ref="R2:R65" si="5">P2+Q2</f>
        <v>-135.86859000000001</v>
      </c>
      <c r="S2" s="24"/>
      <c r="T2" s="25"/>
      <c r="U2" s="20">
        <f>R2-S2</f>
        <v>-135.86859000000001</v>
      </c>
      <c r="V2" s="20">
        <v>-135.86859000000001</v>
      </c>
      <c r="W2" s="20">
        <v>0</v>
      </c>
    </row>
    <row r="3" spans="1:23" ht="15.75" x14ac:dyDescent="0.25">
      <c r="A3" s="14">
        <v>2</v>
      </c>
      <c r="B3" s="14">
        <v>1</v>
      </c>
      <c r="C3" s="15"/>
      <c r="D3" s="16">
        <v>1816</v>
      </c>
      <c r="E3" s="16">
        <v>1830</v>
      </c>
      <c r="F3" s="14">
        <f t="shared" si="0"/>
        <v>14</v>
      </c>
      <c r="G3" s="16">
        <v>481</v>
      </c>
      <c r="H3" s="16">
        <v>485</v>
      </c>
      <c r="I3" s="14">
        <f t="shared" si="1"/>
        <v>4</v>
      </c>
      <c r="J3" s="17">
        <v>6.73</v>
      </c>
      <c r="K3" s="17">
        <v>3.61</v>
      </c>
      <c r="L3" s="18">
        <f t="shared" si="2"/>
        <v>108.66</v>
      </c>
      <c r="M3" s="19">
        <f t="shared" si="3"/>
        <v>8.3124900000000004</v>
      </c>
      <c r="N3" s="20">
        <v>0</v>
      </c>
      <c r="O3" s="20">
        <v>0</v>
      </c>
      <c r="P3" s="21">
        <f t="shared" si="4"/>
        <v>108.66</v>
      </c>
      <c r="Q3" s="22">
        <f t="shared" si="4"/>
        <v>8.3124900000000004</v>
      </c>
      <c r="R3" s="23">
        <f t="shared" si="5"/>
        <v>116.97248999999999</v>
      </c>
      <c r="S3" s="26">
        <v>117</v>
      </c>
      <c r="T3" s="25"/>
      <c r="U3" s="20">
        <f t="shared" ref="U3:U66" si="6">R3-S3</f>
        <v>-2.7510000000006585E-2</v>
      </c>
      <c r="V3" s="20">
        <v>0</v>
      </c>
      <c r="W3" s="20">
        <v>0</v>
      </c>
    </row>
    <row r="4" spans="1:23" ht="15.75" x14ac:dyDescent="0.25">
      <c r="A4" s="14">
        <v>4</v>
      </c>
      <c r="B4" s="14">
        <v>1</v>
      </c>
      <c r="C4" s="15"/>
      <c r="D4" s="16">
        <v>1</v>
      </c>
      <c r="E4" s="16">
        <v>1</v>
      </c>
      <c r="F4" s="14">
        <f t="shared" si="0"/>
        <v>0</v>
      </c>
      <c r="G4" s="16">
        <v>0</v>
      </c>
      <c r="H4" s="16">
        <v>0</v>
      </c>
      <c r="I4" s="14">
        <f t="shared" si="1"/>
        <v>0</v>
      </c>
      <c r="J4" s="17">
        <v>6.73</v>
      </c>
      <c r="K4" s="17">
        <v>3.61</v>
      </c>
      <c r="L4" s="18">
        <f t="shared" si="2"/>
        <v>0</v>
      </c>
      <c r="M4" s="19">
        <f t="shared" si="3"/>
        <v>0</v>
      </c>
      <c r="N4" s="20">
        <v>0</v>
      </c>
      <c r="O4" s="20">
        <v>0</v>
      </c>
      <c r="P4" s="21">
        <f t="shared" si="4"/>
        <v>0</v>
      </c>
      <c r="Q4" s="22">
        <f t="shared" si="4"/>
        <v>0</v>
      </c>
      <c r="R4" s="23">
        <f t="shared" si="5"/>
        <v>0</v>
      </c>
      <c r="S4" s="27"/>
      <c r="T4" s="25"/>
      <c r="U4" s="20">
        <f t="shared" si="6"/>
        <v>0</v>
      </c>
      <c r="V4" s="20">
        <v>0</v>
      </c>
      <c r="W4" s="20">
        <v>0</v>
      </c>
    </row>
    <row r="5" spans="1:23" ht="15.75" x14ac:dyDescent="0.25">
      <c r="A5" s="14">
        <v>5</v>
      </c>
      <c r="B5" s="14">
        <v>1</v>
      </c>
      <c r="C5" s="15"/>
      <c r="D5" s="16">
        <v>0</v>
      </c>
      <c r="E5" s="16">
        <v>0</v>
      </c>
      <c r="F5" s="14">
        <f t="shared" si="0"/>
        <v>0</v>
      </c>
      <c r="G5" s="16">
        <v>0</v>
      </c>
      <c r="H5" s="16">
        <v>0</v>
      </c>
      <c r="I5" s="14">
        <f t="shared" si="1"/>
        <v>0</v>
      </c>
      <c r="J5" s="17">
        <v>6.73</v>
      </c>
      <c r="K5" s="17">
        <v>3.61</v>
      </c>
      <c r="L5" s="18">
        <f t="shared" si="2"/>
        <v>0</v>
      </c>
      <c r="M5" s="19">
        <f t="shared" si="3"/>
        <v>0</v>
      </c>
      <c r="N5" s="20">
        <v>0</v>
      </c>
      <c r="O5" s="20">
        <v>0</v>
      </c>
      <c r="P5" s="21">
        <f t="shared" si="4"/>
        <v>0</v>
      </c>
      <c r="Q5" s="22">
        <f t="shared" si="4"/>
        <v>0</v>
      </c>
      <c r="R5" s="23">
        <f t="shared" si="5"/>
        <v>0</v>
      </c>
      <c r="S5" s="27"/>
      <c r="T5" s="25"/>
      <c r="U5" s="20">
        <f t="shared" si="6"/>
        <v>0</v>
      </c>
      <c r="V5" s="20">
        <v>0</v>
      </c>
      <c r="W5" s="20">
        <v>0</v>
      </c>
    </row>
    <row r="6" spans="1:23" ht="15.75" x14ac:dyDescent="0.25">
      <c r="A6" s="14">
        <v>7</v>
      </c>
      <c r="B6" s="14">
        <v>1</v>
      </c>
      <c r="C6" s="15"/>
      <c r="D6" s="16">
        <v>25</v>
      </c>
      <c r="E6" s="16">
        <v>25</v>
      </c>
      <c r="F6" s="14">
        <f t="shared" si="0"/>
        <v>0</v>
      </c>
      <c r="G6" s="14"/>
      <c r="H6" s="14"/>
      <c r="I6" s="14">
        <f t="shared" si="1"/>
        <v>0</v>
      </c>
      <c r="J6" s="28">
        <v>6</v>
      </c>
      <c r="K6" s="17">
        <v>3.61</v>
      </c>
      <c r="L6" s="18">
        <f t="shared" si="2"/>
        <v>0</v>
      </c>
      <c r="M6" s="19">
        <f t="shared" si="3"/>
        <v>0</v>
      </c>
      <c r="N6" s="20">
        <v>0</v>
      </c>
      <c r="O6" s="20">
        <v>0</v>
      </c>
      <c r="P6" s="21">
        <f t="shared" si="4"/>
        <v>0</v>
      </c>
      <c r="Q6" s="22">
        <f t="shared" si="4"/>
        <v>0</v>
      </c>
      <c r="R6" s="23">
        <f t="shared" si="5"/>
        <v>0</v>
      </c>
      <c r="S6" s="27"/>
      <c r="T6" s="25"/>
      <c r="U6" s="20">
        <f t="shared" si="6"/>
        <v>0</v>
      </c>
      <c r="V6" s="20">
        <v>0</v>
      </c>
      <c r="W6" s="20">
        <v>0</v>
      </c>
    </row>
    <row r="7" spans="1:23" ht="15.75" x14ac:dyDescent="0.25">
      <c r="A7" s="14">
        <v>8</v>
      </c>
      <c r="B7" s="14">
        <v>1</v>
      </c>
      <c r="C7" s="15"/>
      <c r="D7" s="16">
        <v>15866</v>
      </c>
      <c r="E7" s="16">
        <v>16347</v>
      </c>
      <c r="F7" s="14">
        <f t="shared" si="0"/>
        <v>481</v>
      </c>
      <c r="G7" s="16">
        <v>11084</v>
      </c>
      <c r="H7" s="16">
        <v>11238</v>
      </c>
      <c r="I7" s="14">
        <f t="shared" si="1"/>
        <v>154</v>
      </c>
      <c r="J7" s="17">
        <v>6.73</v>
      </c>
      <c r="K7" s="17">
        <v>3.61</v>
      </c>
      <c r="L7" s="18">
        <f t="shared" si="2"/>
        <v>3793.07</v>
      </c>
      <c r="M7" s="19">
        <f t="shared" si="3"/>
        <v>290.16985499999998</v>
      </c>
      <c r="N7" s="20">
        <v>0</v>
      </c>
      <c r="O7" s="20">
        <v>0</v>
      </c>
      <c r="P7" s="21">
        <f t="shared" si="4"/>
        <v>3793.07</v>
      </c>
      <c r="Q7" s="22">
        <f t="shared" si="4"/>
        <v>290.16985499999998</v>
      </c>
      <c r="R7" s="23">
        <f t="shared" si="5"/>
        <v>4083.2398550000003</v>
      </c>
      <c r="S7" s="29"/>
      <c r="T7" s="25"/>
      <c r="U7" s="20">
        <f t="shared" si="6"/>
        <v>4083.2398550000003</v>
      </c>
      <c r="V7" s="20">
        <v>3793.07</v>
      </c>
      <c r="W7" s="20">
        <v>290.16985499999998</v>
      </c>
    </row>
    <row r="8" spans="1:23" ht="15.75" x14ac:dyDescent="0.25">
      <c r="A8" s="30">
        <v>9</v>
      </c>
      <c r="B8" s="30">
        <v>1</v>
      </c>
      <c r="C8" s="31"/>
      <c r="D8" s="32">
        <v>0</v>
      </c>
      <c r="E8" s="32">
        <v>0</v>
      </c>
      <c r="F8" s="30">
        <f t="shared" si="0"/>
        <v>0</v>
      </c>
      <c r="G8" s="32">
        <v>0</v>
      </c>
      <c r="H8" s="32">
        <v>0</v>
      </c>
      <c r="I8" s="30">
        <f t="shared" si="1"/>
        <v>0</v>
      </c>
      <c r="J8" s="33">
        <v>6.73</v>
      </c>
      <c r="K8" s="33">
        <v>3.61</v>
      </c>
      <c r="L8" s="34">
        <f t="shared" si="2"/>
        <v>0</v>
      </c>
      <c r="M8" s="35">
        <f t="shared" si="3"/>
        <v>0</v>
      </c>
      <c r="N8" s="36">
        <v>0</v>
      </c>
      <c r="O8" s="36">
        <v>0</v>
      </c>
      <c r="P8" s="37">
        <f t="shared" si="4"/>
        <v>0</v>
      </c>
      <c r="Q8" s="38">
        <f t="shared" si="4"/>
        <v>0</v>
      </c>
      <c r="R8" s="39">
        <f t="shared" si="5"/>
        <v>0</v>
      </c>
      <c r="S8" s="27"/>
      <c r="T8" s="40"/>
      <c r="U8" s="20">
        <f t="shared" si="6"/>
        <v>0</v>
      </c>
      <c r="V8" s="20">
        <v>0</v>
      </c>
      <c r="W8" s="20">
        <v>0</v>
      </c>
    </row>
    <row r="9" spans="1:23" ht="15.75" x14ac:dyDescent="0.25">
      <c r="A9" s="14">
        <v>11</v>
      </c>
      <c r="B9" s="14">
        <v>1</v>
      </c>
      <c r="C9" s="15"/>
      <c r="D9" s="16">
        <v>19779</v>
      </c>
      <c r="E9" s="16">
        <v>19921</v>
      </c>
      <c r="F9" s="14">
        <f t="shared" si="0"/>
        <v>142</v>
      </c>
      <c r="G9" s="16">
        <v>8209</v>
      </c>
      <c r="H9" s="16">
        <v>8238</v>
      </c>
      <c r="I9" s="14">
        <f t="shared" si="1"/>
        <v>29</v>
      </c>
      <c r="J9" s="17">
        <v>6.73</v>
      </c>
      <c r="K9" s="17">
        <v>3.61</v>
      </c>
      <c r="L9" s="18">
        <f t="shared" si="2"/>
        <v>1060.3500000000001</v>
      </c>
      <c r="M9" s="19">
        <f t="shared" si="3"/>
        <v>81.116775000000004</v>
      </c>
      <c r="N9" s="20">
        <v>0</v>
      </c>
      <c r="O9" s="20">
        <v>0</v>
      </c>
      <c r="P9" s="41">
        <v>0</v>
      </c>
      <c r="Q9" s="22">
        <f t="shared" si="4"/>
        <v>81.116775000000004</v>
      </c>
      <c r="R9" s="23">
        <f t="shared" si="5"/>
        <v>81.116775000000004</v>
      </c>
      <c r="S9" s="29"/>
      <c r="T9" s="42"/>
      <c r="U9" s="20">
        <f t="shared" si="6"/>
        <v>81.116775000000004</v>
      </c>
      <c r="V9" s="20">
        <v>0</v>
      </c>
      <c r="W9" s="20">
        <v>81.116775000000004</v>
      </c>
    </row>
    <row r="10" spans="1:23" ht="15.75" x14ac:dyDescent="0.25">
      <c r="A10" s="14">
        <v>12</v>
      </c>
      <c r="B10" s="14">
        <v>1</v>
      </c>
      <c r="C10" s="15"/>
      <c r="D10" s="16">
        <v>468</v>
      </c>
      <c r="E10" s="16">
        <v>490</v>
      </c>
      <c r="F10" s="14">
        <f t="shared" si="0"/>
        <v>22</v>
      </c>
      <c r="G10" s="14"/>
      <c r="H10" s="14"/>
      <c r="I10" s="14">
        <f t="shared" si="1"/>
        <v>0</v>
      </c>
      <c r="J10" s="28">
        <v>6</v>
      </c>
      <c r="K10" s="17">
        <v>3.61</v>
      </c>
      <c r="L10" s="18">
        <f t="shared" si="2"/>
        <v>132</v>
      </c>
      <c r="M10" s="19">
        <f t="shared" si="3"/>
        <v>10.097999999999999</v>
      </c>
      <c r="N10" s="20">
        <v>0</v>
      </c>
      <c r="O10" s="20">
        <v>0</v>
      </c>
      <c r="P10" s="21">
        <f>L10+N10</f>
        <v>132</v>
      </c>
      <c r="Q10" s="22">
        <f t="shared" si="4"/>
        <v>10.097999999999999</v>
      </c>
      <c r="R10" s="23">
        <f t="shared" si="5"/>
        <v>142.09800000000001</v>
      </c>
      <c r="S10" s="26">
        <v>142</v>
      </c>
      <c r="T10" s="25"/>
      <c r="U10" s="20">
        <f t="shared" si="6"/>
        <v>9.8000000000013188E-2</v>
      </c>
      <c r="V10" s="20">
        <v>0</v>
      </c>
      <c r="W10" s="20">
        <v>0</v>
      </c>
    </row>
    <row r="11" spans="1:23" ht="15.75" x14ac:dyDescent="0.25">
      <c r="A11" s="14">
        <v>15</v>
      </c>
      <c r="B11" s="14">
        <v>1</v>
      </c>
      <c r="C11" s="15"/>
      <c r="D11" s="16">
        <v>6407</v>
      </c>
      <c r="E11" s="16">
        <v>6525</v>
      </c>
      <c r="F11" s="14">
        <f t="shared" si="0"/>
        <v>118</v>
      </c>
      <c r="G11" s="16">
        <v>2493</v>
      </c>
      <c r="H11" s="16">
        <v>2538</v>
      </c>
      <c r="I11" s="14">
        <f t="shared" si="1"/>
        <v>45</v>
      </c>
      <c r="J11" s="17">
        <v>6.73</v>
      </c>
      <c r="K11" s="17">
        <v>3.61</v>
      </c>
      <c r="L11" s="18">
        <f t="shared" si="2"/>
        <v>956.59000000000015</v>
      </c>
      <c r="M11" s="19">
        <f t="shared" si="3"/>
        <v>73.179135000000016</v>
      </c>
      <c r="N11" s="20">
        <v>0</v>
      </c>
      <c r="O11" s="20">
        <v>0</v>
      </c>
      <c r="P11" s="21">
        <f>L11+N11</f>
        <v>956.59000000000015</v>
      </c>
      <c r="Q11" s="22">
        <f t="shared" si="4"/>
        <v>73.179135000000016</v>
      </c>
      <c r="R11" s="23">
        <f t="shared" si="5"/>
        <v>1029.7691350000002</v>
      </c>
      <c r="S11" s="26">
        <v>1030</v>
      </c>
      <c r="T11" s="25"/>
      <c r="U11" s="20">
        <f t="shared" si="6"/>
        <v>-0.23086499999976695</v>
      </c>
      <c r="V11" s="20">
        <v>0</v>
      </c>
      <c r="W11" s="20">
        <v>0</v>
      </c>
    </row>
    <row r="12" spans="1:23" ht="15.75" x14ac:dyDescent="0.25">
      <c r="A12" s="14">
        <v>16</v>
      </c>
      <c r="B12" s="14">
        <v>1</v>
      </c>
      <c r="C12" s="15"/>
      <c r="D12" s="16">
        <v>24212</v>
      </c>
      <c r="E12" s="16">
        <v>25032</v>
      </c>
      <c r="F12" s="14">
        <f t="shared" si="0"/>
        <v>820</v>
      </c>
      <c r="G12" s="16">
        <v>7623</v>
      </c>
      <c r="H12" s="16">
        <v>7835</v>
      </c>
      <c r="I12" s="14">
        <f t="shared" si="1"/>
        <v>212</v>
      </c>
      <c r="J12" s="17">
        <v>6.73</v>
      </c>
      <c r="K12" s="17">
        <v>3.61</v>
      </c>
      <c r="L12" s="18">
        <f t="shared" si="2"/>
        <v>6283.92</v>
      </c>
      <c r="M12" s="19">
        <f t="shared" si="3"/>
        <v>480.71987999999999</v>
      </c>
      <c r="N12" s="20">
        <v>0</v>
      </c>
      <c r="O12" s="20">
        <v>0</v>
      </c>
      <c r="P12" s="21">
        <f>L12+N12</f>
        <v>6283.92</v>
      </c>
      <c r="Q12" s="22">
        <f t="shared" si="4"/>
        <v>480.71987999999999</v>
      </c>
      <c r="R12" s="23">
        <f t="shared" si="5"/>
        <v>6764.6398799999997</v>
      </c>
      <c r="S12" s="29"/>
      <c r="T12" s="25"/>
      <c r="U12" s="20">
        <f t="shared" si="6"/>
        <v>6764.6398799999997</v>
      </c>
      <c r="V12" s="20">
        <v>6283.92</v>
      </c>
      <c r="W12" s="20">
        <v>480.71987999999999</v>
      </c>
    </row>
    <row r="13" spans="1:23" ht="15.75" x14ac:dyDescent="0.25">
      <c r="A13" s="14">
        <v>17</v>
      </c>
      <c r="B13" s="14">
        <v>1</v>
      </c>
      <c r="C13" s="15"/>
      <c r="D13" s="16">
        <v>1</v>
      </c>
      <c r="E13" s="16">
        <v>1</v>
      </c>
      <c r="F13" s="14">
        <f t="shared" si="0"/>
        <v>0</v>
      </c>
      <c r="G13" s="16">
        <v>0</v>
      </c>
      <c r="H13" s="16">
        <v>0</v>
      </c>
      <c r="I13" s="14">
        <f t="shared" si="1"/>
        <v>0</v>
      </c>
      <c r="J13" s="17">
        <v>6.73</v>
      </c>
      <c r="K13" s="17">
        <v>3.61</v>
      </c>
      <c r="L13" s="18">
        <f t="shared" si="2"/>
        <v>0</v>
      </c>
      <c r="M13" s="19">
        <f t="shared" si="3"/>
        <v>0</v>
      </c>
      <c r="N13" s="20">
        <v>0</v>
      </c>
      <c r="O13" s="20">
        <v>0</v>
      </c>
      <c r="P13" s="21">
        <f>L13+N13</f>
        <v>0</v>
      </c>
      <c r="Q13" s="22">
        <f t="shared" si="4"/>
        <v>0</v>
      </c>
      <c r="R13" s="23">
        <f t="shared" si="5"/>
        <v>0</v>
      </c>
      <c r="S13" s="27"/>
      <c r="T13" s="25"/>
      <c r="U13" s="20">
        <f t="shared" si="6"/>
        <v>0</v>
      </c>
      <c r="V13" s="20">
        <v>0</v>
      </c>
      <c r="W13" s="20">
        <v>0</v>
      </c>
    </row>
    <row r="14" spans="1:23" ht="15.75" x14ac:dyDescent="0.25">
      <c r="A14" s="14">
        <v>18</v>
      </c>
      <c r="B14" s="14">
        <v>1</v>
      </c>
      <c r="C14" s="15"/>
      <c r="D14" s="16">
        <v>11719</v>
      </c>
      <c r="E14" s="16">
        <v>11888</v>
      </c>
      <c r="F14" s="14">
        <f t="shared" si="0"/>
        <v>169</v>
      </c>
      <c r="G14" s="16">
        <v>7012</v>
      </c>
      <c r="H14" s="16">
        <v>7088</v>
      </c>
      <c r="I14" s="14">
        <f t="shared" si="1"/>
        <v>76</v>
      </c>
      <c r="J14" s="17">
        <v>6.73</v>
      </c>
      <c r="K14" s="17">
        <v>3.61</v>
      </c>
      <c r="L14" s="18">
        <f t="shared" si="2"/>
        <v>1411.73</v>
      </c>
      <c r="M14" s="19">
        <f t="shared" si="3"/>
        <v>107.997345</v>
      </c>
      <c r="N14" s="20">
        <v>0</v>
      </c>
      <c r="O14" s="20">
        <v>0</v>
      </c>
      <c r="P14" s="41">
        <v>0</v>
      </c>
      <c r="Q14" s="22">
        <f t="shared" si="4"/>
        <v>107.997345</v>
      </c>
      <c r="R14" s="23">
        <f t="shared" si="5"/>
        <v>107.997345</v>
      </c>
      <c r="S14" s="26">
        <v>108</v>
      </c>
      <c r="T14" s="42"/>
      <c r="U14" s="20">
        <f t="shared" si="6"/>
        <v>-2.6550000000042928E-3</v>
      </c>
      <c r="V14" s="20">
        <v>0</v>
      </c>
      <c r="W14" s="20">
        <v>0</v>
      </c>
    </row>
    <row r="15" spans="1:23" ht="16.5" thickBot="1" x14ac:dyDescent="0.3">
      <c r="A15" s="30">
        <v>19</v>
      </c>
      <c r="B15" s="30">
        <v>1</v>
      </c>
      <c r="C15" s="31"/>
      <c r="D15" s="32">
        <v>33638</v>
      </c>
      <c r="E15" s="32">
        <v>34048</v>
      </c>
      <c r="F15" s="30">
        <f t="shared" si="0"/>
        <v>410</v>
      </c>
      <c r="G15" s="32">
        <v>14146</v>
      </c>
      <c r="H15" s="32">
        <v>14234</v>
      </c>
      <c r="I15" s="30">
        <f t="shared" si="1"/>
        <v>88</v>
      </c>
      <c r="J15" s="33">
        <v>6.73</v>
      </c>
      <c r="K15" s="33">
        <v>3.61</v>
      </c>
      <c r="L15" s="34">
        <f t="shared" si="2"/>
        <v>3076.98</v>
      </c>
      <c r="M15" s="35">
        <f t="shared" si="3"/>
        <v>235.38897</v>
      </c>
      <c r="N15" s="36">
        <v>0</v>
      </c>
      <c r="O15" s="36">
        <v>265.33107000000001</v>
      </c>
      <c r="P15" s="43">
        <v>0</v>
      </c>
      <c r="Q15" s="38">
        <f t="shared" si="4"/>
        <v>500.72004000000004</v>
      </c>
      <c r="R15" s="39">
        <f t="shared" si="5"/>
        <v>500.72004000000004</v>
      </c>
      <c r="S15" s="44"/>
      <c r="T15" s="45"/>
      <c r="U15" s="20">
        <f t="shared" si="6"/>
        <v>500.72004000000004</v>
      </c>
      <c r="V15" s="20">
        <v>0</v>
      </c>
      <c r="W15" s="20">
        <v>500.72004000000004</v>
      </c>
    </row>
    <row r="16" spans="1:23" ht="15.75" x14ac:dyDescent="0.25">
      <c r="A16" s="46">
        <v>20</v>
      </c>
      <c r="B16" s="47">
        <v>1</v>
      </c>
      <c r="C16" s="48"/>
      <c r="D16" s="49">
        <v>1824</v>
      </c>
      <c r="E16" s="49">
        <v>1824</v>
      </c>
      <c r="F16" s="50">
        <f t="shared" si="0"/>
        <v>0</v>
      </c>
      <c r="G16" s="49">
        <v>487</v>
      </c>
      <c r="H16" s="49">
        <v>487</v>
      </c>
      <c r="I16" s="50">
        <f t="shared" si="1"/>
        <v>0</v>
      </c>
      <c r="J16" s="51">
        <v>6.73</v>
      </c>
      <c r="K16" s="51">
        <v>3.61</v>
      </c>
      <c r="L16" s="52">
        <f t="shared" si="2"/>
        <v>0</v>
      </c>
      <c r="M16" s="53">
        <f t="shared" si="3"/>
        <v>0</v>
      </c>
      <c r="N16" s="54">
        <v>840.4</v>
      </c>
      <c r="O16" s="54">
        <v>64.290599999999998</v>
      </c>
      <c r="P16" s="55">
        <f>L16+N16</f>
        <v>840.4</v>
      </c>
      <c r="Q16" s="56">
        <f t="shared" si="4"/>
        <v>64.290599999999998</v>
      </c>
      <c r="R16" s="57">
        <f t="shared" si="5"/>
        <v>904.69060000000002</v>
      </c>
      <c r="S16" s="58"/>
      <c r="T16" s="59" t="s">
        <v>21</v>
      </c>
      <c r="U16" s="20">
        <f t="shared" si="6"/>
        <v>904.69060000000002</v>
      </c>
      <c r="V16" s="20">
        <v>840.4</v>
      </c>
      <c r="W16" s="20">
        <v>64.290599999999998</v>
      </c>
    </row>
    <row r="17" spans="1:23" ht="16.5" thickBot="1" x14ac:dyDescent="0.3">
      <c r="A17" s="60">
        <v>20</v>
      </c>
      <c r="B17" s="61">
        <v>1</v>
      </c>
      <c r="C17" s="62"/>
      <c r="D17" s="63">
        <v>1937</v>
      </c>
      <c r="E17" s="63">
        <v>1965</v>
      </c>
      <c r="F17" s="64">
        <f t="shared" si="0"/>
        <v>28</v>
      </c>
      <c r="G17" s="63">
        <v>523</v>
      </c>
      <c r="H17" s="63">
        <v>537</v>
      </c>
      <c r="I17" s="64">
        <f t="shared" si="1"/>
        <v>14</v>
      </c>
      <c r="J17" s="65">
        <v>6.73</v>
      </c>
      <c r="K17" s="65">
        <v>3.61</v>
      </c>
      <c r="L17" s="66">
        <f t="shared" si="2"/>
        <v>238.98</v>
      </c>
      <c r="M17" s="67">
        <f t="shared" si="3"/>
        <v>18.281969999999998</v>
      </c>
      <c r="N17" s="68">
        <v>0</v>
      </c>
      <c r="O17" s="68">
        <v>68.119425000000007</v>
      </c>
      <c r="P17" s="69">
        <v>0</v>
      </c>
      <c r="Q17" s="70">
        <f t="shared" si="4"/>
        <v>86.401395000000008</v>
      </c>
      <c r="R17" s="71">
        <f t="shared" si="5"/>
        <v>86.401395000000008</v>
      </c>
      <c r="S17" s="72"/>
      <c r="T17" s="73" t="s">
        <v>22</v>
      </c>
      <c r="U17" s="20">
        <f t="shared" si="6"/>
        <v>86.401395000000008</v>
      </c>
      <c r="V17" s="20">
        <v>0</v>
      </c>
      <c r="W17" s="20">
        <v>86.401395000000008</v>
      </c>
    </row>
    <row r="18" spans="1:23" ht="15.75" x14ac:dyDescent="0.25">
      <c r="A18" s="74">
        <v>21</v>
      </c>
      <c r="B18" s="74">
        <v>1</v>
      </c>
      <c r="C18" s="75"/>
      <c r="D18" s="76">
        <v>19154</v>
      </c>
      <c r="E18" s="76">
        <v>20207</v>
      </c>
      <c r="F18" s="74">
        <f t="shared" si="0"/>
        <v>1053</v>
      </c>
      <c r="G18" s="76">
        <v>7184</v>
      </c>
      <c r="H18" s="76">
        <v>7587</v>
      </c>
      <c r="I18" s="74">
        <f t="shared" si="1"/>
        <v>403</v>
      </c>
      <c r="J18" s="77">
        <v>6.73</v>
      </c>
      <c r="K18" s="77">
        <v>3.61</v>
      </c>
      <c r="L18" s="78">
        <f t="shared" si="2"/>
        <v>8541.52</v>
      </c>
      <c r="M18" s="79">
        <f t="shared" si="3"/>
        <v>653.42628000000002</v>
      </c>
      <c r="N18" s="80">
        <v>0</v>
      </c>
      <c r="O18" s="80">
        <v>0</v>
      </c>
      <c r="P18" s="81">
        <v>0</v>
      </c>
      <c r="Q18" s="82">
        <f t="shared" ref="Q18:Q81" si="7">M18+O18</f>
        <v>653.42628000000002</v>
      </c>
      <c r="R18" s="83">
        <f t="shared" si="5"/>
        <v>653.42628000000002</v>
      </c>
      <c r="S18" s="26">
        <v>653</v>
      </c>
      <c r="T18" s="84"/>
      <c r="U18" s="20">
        <f t="shared" si="6"/>
        <v>0.42628000000001975</v>
      </c>
      <c r="V18" s="20">
        <v>0</v>
      </c>
      <c r="W18" s="20">
        <v>0</v>
      </c>
    </row>
    <row r="19" spans="1:23" ht="15.75" x14ac:dyDescent="0.25">
      <c r="A19" s="14">
        <v>22</v>
      </c>
      <c r="B19" s="14">
        <v>1</v>
      </c>
      <c r="C19" s="15"/>
      <c r="D19" s="16">
        <v>15898</v>
      </c>
      <c r="E19" s="16">
        <v>16256</v>
      </c>
      <c r="F19" s="14">
        <f t="shared" si="0"/>
        <v>358</v>
      </c>
      <c r="G19" s="16">
        <v>8608</v>
      </c>
      <c r="H19" s="16">
        <v>8718</v>
      </c>
      <c r="I19" s="14">
        <f t="shared" si="1"/>
        <v>110</v>
      </c>
      <c r="J19" s="17">
        <v>6.73</v>
      </c>
      <c r="K19" s="17">
        <v>3.61</v>
      </c>
      <c r="L19" s="18">
        <f t="shared" si="2"/>
        <v>2806.44</v>
      </c>
      <c r="M19" s="19">
        <f t="shared" si="3"/>
        <v>214.69265999999999</v>
      </c>
      <c r="N19" s="20">
        <v>0</v>
      </c>
      <c r="O19" s="20">
        <v>0</v>
      </c>
      <c r="P19" s="21">
        <f>L19+N19</f>
        <v>2806.44</v>
      </c>
      <c r="Q19" s="22">
        <f t="shared" si="7"/>
        <v>214.69265999999999</v>
      </c>
      <c r="R19" s="23">
        <f t="shared" si="5"/>
        <v>3021.1326600000002</v>
      </c>
      <c r="S19" s="26">
        <v>3021</v>
      </c>
      <c r="T19" s="25"/>
      <c r="U19" s="20">
        <f t="shared" si="6"/>
        <v>0.1326600000002145</v>
      </c>
      <c r="V19" s="20">
        <v>0</v>
      </c>
      <c r="W19" s="20">
        <v>0</v>
      </c>
    </row>
    <row r="20" spans="1:23" ht="15.75" x14ac:dyDescent="0.25">
      <c r="A20" s="30">
        <v>23</v>
      </c>
      <c r="B20" s="30">
        <v>1</v>
      </c>
      <c r="C20" s="31"/>
      <c r="D20" s="32">
        <v>0</v>
      </c>
      <c r="E20" s="32">
        <v>0</v>
      </c>
      <c r="F20" s="30">
        <f t="shared" si="0"/>
        <v>0</v>
      </c>
      <c r="G20" s="32">
        <v>0</v>
      </c>
      <c r="H20" s="32">
        <v>0</v>
      </c>
      <c r="I20" s="30">
        <f t="shared" si="1"/>
        <v>0</v>
      </c>
      <c r="J20" s="33">
        <v>6.73</v>
      </c>
      <c r="K20" s="33">
        <v>3.61</v>
      </c>
      <c r="L20" s="34">
        <f t="shared" si="2"/>
        <v>0</v>
      </c>
      <c r="M20" s="35">
        <f t="shared" si="3"/>
        <v>0</v>
      </c>
      <c r="N20" s="36">
        <v>0</v>
      </c>
      <c r="O20" s="36">
        <v>0</v>
      </c>
      <c r="P20" s="37">
        <f>L20+N20</f>
        <v>0</v>
      </c>
      <c r="Q20" s="38">
        <f t="shared" si="7"/>
        <v>0</v>
      </c>
      <c r="R20" s="39">
        <f t="shared" si="5"/>
        <v>0</v>
      </c>
      <c r="S20" s="27"/>
      <c r="T20" s="40"/>
      <c r="U20" s="20">
        <f t="shared" si="6"/>
        <v>0</v>
      </c>
      <c r="V20" s="20">
        <v>0</v>
      </c>
      <c r="W20" s="20">
        <v>0</v>
      </c>
    </row>
    <row r="21" spans="1:23" ht="15.75" x14ac:dyDescent="0.25">
      <c r="A21" s="14">
        <v>26</v>
      </c>
      <c r="B21" s="14">
        <v>1</v>
      </c>
      <c r="C21" s="15"/>
      <c r="D21" s="16">
        <v>30507</v>
      </c>
      <c r="E21" s="16">
        <v>30892</v>
      </c>
      <c r="F21" s="14">
        <f t="shared" si="0"/>
        <v>385</v>
      </c>
      <c r="G21" s="16">
        <v>28564</v>
      </c>
      <c r="H21" s="16">
        <v>28677</v>
      </c>
      <c r="I21" s="14">
        <f t="shared" si="1"/>
        <v>113</v>
      </c>
      <c r="J21" s="17">
        <v>6.73</v>
      </c>
      <c r="K21" s="17">
        <v>3.61</v>
      </c>
      <c r="L21" s="18">
        <f t="shared" si="2"/>
        <v>2998.98</v>
      </c>
      <c r="M21" s="19">
        <f t="shared" si="3"/>
        <v>229.42196999999999</v>
      </c>
      <c r="N21" s="20">
        <v>0</v>
      </c>
      <c r="O21" s="20">
        <v>241.52809500000004</v>
      </c>
      <c r="P21" s="41">
        <v>0</v>
      </c>
      <c r="Q21" s="22">
        <f t="shared" si="7"/>
        <v>470.950065</v>
      </c>
      <c r="R21" s="23">
        <f t="shared" si="5"/>
        <v>470.950065</v>
      </c>
      <c r="S21" s="26">
        <v>471</v>
      </c>
      <c r="T21" s="42"/>
      <c r="U21" s="20">
        <f t="shared" si="6"/>
        <v>-4.9935000000004948E-2</v>
      </c>
      <c r="V21" s="20">
        <v>0</v>
      </c>
      <c r="W21" s="20">
        <v>0</v>
      </c>
    </row>
    <row r="22" spans="1:23" ht="15.75" x14ac:dyDescent="0.25">
      <c r="A22" s="14">
        <v>27</v>
      </c>
      <c r="B22" s="14">
        <v>1</v>
      </c>
      <c r="C22" s="15"/>
      <c r="D22" s="16">
        <v>17</v>
      </c>
      <c r="E22" s="16">
        <v>17</v>
      </c>
      <c r="F22" s="14">
        <f t="shared" si="0"/>
        <v>0</v>
      </c>
      <c r="G22" s="16">
        <v>0</v>
      </c>
      <c r="H22" s="16">
        <v>0</v>
      </c>
      <c r="I22" s="14">
        <f t="shared" si="1"/>
        <v>0</v>
      </c>
      <c r="J22" s="17">
        <v>6.73</v>
      </c>
      <c r="K22" s="17">
        <v>3.61</v>
      </c>
      <c r="L22" s="18">
        <f t="shared" si="2"/>
        <v>0</v>
      </c>
      <c r="M22" s="19">
        <f t="shared" si="3"/>
        <v>0</v>
      </c>
      <c r="N22" s="20">
        <v>0</v>
      </c>
      <c r="O22" s="20">
        <v>0</v>
      </c>
      <c r="P22" s="21">
        <f>L22+N22</f>
        <v>0</v>
      </c>
      <c r="Q22" s="22">
        <f t="shared" si="7"/>
        <v>0</v>
      </c>
      <c r="R22" s="23">
        <f t="shared" si="5"/>
        <v>0</v>
      </c>
      <c r="S22" s="27"/>
      <c r="T22" s="25"/>
      <c r="U22" s="20">
        <f t="shared" si="6"/>
        <v>0</v>
      </c>
      <c r="V22" s="20">
        <v>0</v>
      </c>
      <c r="W22" s="20">
        <v>0</v>
      </c>
    </row>
    <row r="23" spans="1:23" ht="15.75" x14ac:dyDescent="0.25">
      <c r="A23" s="14">
        <v>28</v>
      </c>
      <c r="B23" s="14">
        <v>1</v>
      </c>
      <c r="C23" s="15"/>
      <c r="D23" s="16">
        <v>20184</v>
      </c>
      <c r="E23" s="16">
        <v>20458</v>
      </c>
      <c r="F23" s="14">
        <f t="shared" si="0"/>
        <v>274</v>
      </c>
      <c r="G23" s="16">
        <v>10669</v>
      </c>
      <c r="H23" s="16">
        <v>10772</v>
      </c>
      <c r="I23" s="14">
        <f t="shared" si="1"/>
        <v>103</v>
      </c>
      <c r="J23" s="17">
        <v>6.73</v>
      </c>
      <c r="K23" s="17">
        <v>3.61</v>
      </c>
      <c r="L23" s="18">
        <f t="shared" si="2"/>
        <v>2215.8500000000004</v>
      </c>
      <c r="M23" s="19">
        <f t="shared" si="3"/>
        <v>169.51252500000001</v>
      </c>
      <c r="N23" s="20">
        <v>0</v>
      </c>
      <c r="O23" s="20">
        <v>0</v>
      </c>
      <c r="P23" s="21">
        <f>L23+N23</f>
        <v>2215.8500000000004</v>
      </c>
      <c r="Q23" s="22">
        <f t="shared" si="7"/>
        <v>169.51252500000001</v>
      </c>
      <c r="R23" s="23">
        <f t="shared" si="5"/>
        <v>2385.3625250000005</v>
      </c>
      <c r="S23" s="26">
        <v>2385</v>
      </c>
      <c r="T23" s="25"/>
      <c r="U23" s="20">
        <f t="shared" si="6"/>
        <v>0.36252500000045984</v>
      </c>
      <c r="V23" s="20">
        <v>0</v>
      </c>
      <c r="W23" s="20">
        <v>0</v>
      </c>
    </row>
    <row r="24" spans="1:23" ht="15.75" x14ac:dyDescent="0.25">
      <c r="A24" s="14">
        <v>29</v>
      </c>
      <c r="B24" s="14">
        <v>6</v>
      </c>
      <c r="C24" s="15"/>
      <c r="D24" s="16">
        <v>13833</v>
      </c>
      <c r="E24" s="16">
        <v>14283</v>
      </c>
      <c r="F24" s="14">
        <f t="shared" si="0"/>
        <v>450</v>
      </c>
      <c r="G24" s="16">
        <v>5854</v>
      </c>
      <c r="H24" s="16">
        <v>6066</v>
      </c>
      <c r="I24" s="14">
        <f t="shared" si="1"/>
        <v>212</v>
      </c>
      <c r="J24" s="17">
        <v>6.73</v>
      </c>
      <c r="K24" s="17">
        <v>3.61</v>
      </c>
      <c r="L24" s="18">
        <f t="shared" si="2"/>
        <v>3793.8199999999997</v>
      </c>
      <c r="M24" s="19">
        <f t="shared" si="3"/>
        <v>290.22722999999996</v>
      </c>
      <c r="N24" s="20">
        <v>0</v>
      </c>
      <c r="O24" s="20">
        <v>174</v>
      </c>
      <c r="P24" s="41">
        <v>0</v>
      </c>
      <c r="Q24" s="22">
        <f t="shared" si="7"/>
        <v>464.22722999999996</v>
      </c>
      <c r="R24" s="23">
        <f t="shared" si="5"/>
        <v>464.22722999999996</v>
      </c>
      <c r="S24" s="26">
        <v>464</v>
      </c>
      <c r="T24" s="25" t="s">
        <v>23</v>
      </c>
      <c r="U24" s="20">
        <f t="shared" si="6"/>
        <v>0.22722999999996318</v>
      </c>
      <c r="V24" s="20">
        <v>0</v>
      </c>
      <c r="W24" s="20">
        <v>0</v>
      </c>
    </row>
    <row r="25" spans="1:23" ht="15.75" x14ac:dyDescent="0.25">
      <c r="A25" s="14">
        <v>32</v>
      </c>
      <c r="B25" s="14">
        <v>6</v>
      </c>
      <c r="C25" s="15"/>
      <c r="D25" s="16">
        <v>12251</v>
      </c>
      <c r="E25" s="16">
        <v>12547</v>
      </c>
      <c r="F25" s="14">
        <f t="shared" si="0"/>
        <v>296</v>
      </c>
      <c r="G25" s="16">
        <v>3945</v>
      </c>
      <c r="H25" s="16">
        <v>4029</v>
      </c>
      <c r="I25" s="14">
        <f t="shared" si="1"/>
        <v>84</v>
      </c>
      <c r="J25" s="17">
        <v>6.73</v>
      </c>
      <c r="K25" s="17">
        <v>3.61</v>
      </c>
      <c r="L25" s="18">
        <f t="shared" si="2"/>
        <v>2295.3200000000002</v>
      </c>
      <c r="M25" s="19">
        <f t="shared" si="3"/>
        <v>175.59198000000001</v>
      </c>
      <c r="N25" s="20">
        <v>0</v>
      </c>
      <c r="O25" s="20">
        <v>2282.8166100000003</v>
      </c>
      <c r="P25" s="41">
        <v>0</v>
      </c>
      <c r="Q25" s="22">
        <f t="shared" si="7"/>
        <v>2458.4085900000005</v>
      </c>
      <c r="R25" s="23">
        <f t="shared" si="5"/>
        <v>2458.4085900000005</v>
      </c>
      <c r="S25" s="27"/>
      <c r="T25" s="25"/>
      <c r="U25" s="20">
        <f t="shared" si="6"/>
        <v>2458.4085900000005</v>
      </c>
      <c r="V25" s="20">
        <v>34631.470000000008</v>
      </c>
      <c r="W25" s="20">
        <v>2458.4085900000005</v>
      </c>
    </row>
    <row r="26" spans="1:23" ht="15.75" x14ac:dyDescent="0.25">
      <c r="A26" s="14">
        <v>34</v>
      </c>
      <c r="B26" s="14">
        <v>6</v>
      </c>
      <c r="C26" s="15"/>
      <c r="D26" s="16">
        <v>46113</v>
      </c>
      <c r="E26" s="16">
        <v>46113</v>
      </c>
      <c r="F26" s="14">
        <f t="shared" si="0"/>
        <v>0</v>
      </c>
      <c r="G26" s="14"/>
      <c r="H26" s="14"/>
      <c r="I26" s="14">
        <f t="shared" si="1"/>
        <v>0</v>
      </c>
      <c r="J26" s="28">
        <v>6</v>
      </c>
      <c r="K26" s="17">
        <v>3.61</v>
      </c>
      <c r="L26" s="18">
        <f t="shared" si="2"/>
        <v>0</v>
      </c>
      <c r="M26" s="19">
        <f t="shared" si="3"/>
        <v>0</v>
      </c>
      <c r="N26" s="20">
        <v>0</v>
      </c>
      <c r="O26" s="20">
        <v>0</v>
      </c>
      <c r="P26" s="21">
        <f t="shared" ref="P26:P34" si="8">L26+N26</f>
        <v>0</v>
      </c>
      <c r="Q26" s="22">
        <f t="shared" si="7"/>
        <v>0</v>
      </c>
      <c r="R26" s="23">
        <f t="shared" si="5"/>
        <v>0</v>
      </c>
      <c r="S26" s="85"/>
      <c r="T26" s="25"/>
      <c r="U26" s="20">
        <f t="shared" si="6"/>
        <v>0</v>
      </c>
      <c r="V26" s="20">
        <v>0</v>
      </c>
      <c r="W26" s="20">
        <v>0</v>
      </c>
    </row>
    <row r="27" spans="1:23" ht="15.75" x14ac:dyDescent="0.25">
      <c r="A27" s="14">
        <v>35</v>
      </c>
      <c r="B27" s="14">
        <v>6</v>
      </c>
      <c r="C27" s="15"/>
      <c r="D27" s="16">
        <v>27284</v>
      </c>
      <c r="E27" s="16">
        <v>27697</v>
      </c>
      <c r="F27" s="14">
        <f t="shared" si="0"/>
        <v>413</v>
      </c>
      <c r="G27" s="16">
        <v>9472</v>
      </c>
      <c r="H27" s="16">
        <v>9599</v>
      </c>
      <c r="I27" s="14">
        <f t="shared" si="1"/>
        <v>127</v>
      </c>
      <c r="J27" s="17">
        <v>6.73</v>
      </c>
      <c r="K27" s="17">
        <v>3.61</v>
      </c>
      <c r="L27" s="18">
        <f t="shared" si="2"/>
        <v>3237.96</v>
      </c>
      <c r="M27" s="19">
        <f t="shared" si="3"/>
        <v>247.70393999999999</v>
      </c>
      <c r="N27" s="20">
        <v>0</v>
      </c>
      <c r="O27" s="20">
        <v>0</v>
      </c>
      <c r="P27" s="21">
        <f t="shared" si="8"/>
        <v>3237.96</v>
      </c>
      <c r="Q27" s="22">
        <f t="shared" si="7"/>
        <v>247.70393999999999</v>
      </c>
      <c r="R27" s="23">
        <f t="shared" si="5"/>
        <v>3485.6639399999999</v>
      </c>
      <c r="S27" s="26">
        <v>3486</v>
      </c>
      <c r="T27" s="25"/>
      <c r="U27" s="20">
        <f t="shared" si="6"/>
        <v>-0.33606000000008862</v>
      </c>
      <c r="V27" s="20">
        <v>0</v>
      </c>
      <c r="W27" s="20">
        <v>0</v>
      </c>
    </row>
    <row r="28" spans="1:23" ht="15.75" x14ac:dyDescent="0.25">
      <c r="A28" s="14">
        <v>36</v>
      </c>
      <c r="B28" s="14">
        <v>6</v>
      </c>
      <c r="C28" s="15"/>
      <c r="D28" s="16">
        <v>1004</v>
      </c>
      <c r="E28" s="16">
        <v>1050</v>
      </c>
      <c r="F28" s="14">
        <f t="shared" si="0"/>
        <v>46</v>
      </c>
      <c r="G28" s="16">
        <v>251</v>
      </c>
      <c r="H28" s="16">
        <v>265</v>
      </c>
      <c r="I28" s="14">
        <f t="shared" si="1"/>
        <v>14</v>
      </c>
      <c r="J28" s="17">
        <v>6.73</v>
      </c>
      <c r="K28" s="17">
        <v>3.61</v>
      </c>
      <c r="L28" s="18">
        <f t="shared" si="2"/>
        <v>360.12000000000006</v>
      </c>
      <c r="M28" s="19">
        <f t="shared" si="3"/>
        <v>27.549180000000003</v>
      </c>
      <c r="N28" s="20">
        <v>0</v>
      </c>
      <c r="O28" s="20">
        <v>0</v>
      </c>
      <c r="P28" s="21">
        <f t="shared" si="8"/>
        <v>360.12000000000006</v>
      </c>
      <c r="Q28" s="22">
        <f t="shared" si="7"/>
        <v>27.549180000000003</v>
      </c>
      <c r="R28" s="23">
        <f t="shared" si="5"/>
        <v>387.66918000000004</v>
      </c>
      <c r="S28" s="26">
        <v>388</v>
      </c>
      <c r="T28" s="25"/>
      <c r="U28" s="20">
        <f t="shared" si="6"/>
        <v>-0.33081999999996015</v>
      </c>
      <c r="V28" s="20">
        <v>0</v>
      </c>
      <c r="W28" s="20">
        <v>0</v>
      </c>
    </row>
    <row r="29" spans="1:23" ht="15.75" x14ac:dyDescent="0.25">
      <c r="A29" s="14">
        <v>37</v>
      </c>
      <c r="B29" s="14">
        <v>6</v>
      </c>
      <c r="C29" s="15"/>
      <c r="D29" s="16">
        <v>1828</v>
      </c>
      <c r="E29" s="16">
        <v>1905</v>
      </c>
      <c r="F29" s="14">
        <f t="shared" si="0"/>
        <v>77</v>
      </c>
      <c r="G29" s="16">
        <v>390</v>
      </c>
      <c r="H29" s="16">
        <v>405</v>
      </c>
      <c r="I29" s="14">
        <f t="shared" si="1"/>
        <v>15</v>
      </c>
      <c r="J29" s="17">
        <v>6.73</v>
      </c>
      <c r="K29" s="17">
        <v>3.61</v>
      </c>
      <c r="L29" s="18">
        <f t="shared" si="2"/>
        <v>572.36</v>
      </c>
      <c r="M29" s="19">
        <f t="shared" si="3"/>
        <v>43.785539999999997</v>
      </c>
      <c r="N29" s="20">
        <v>0</v>
      </c>
      <c r="O29" s="20">
        <v>0</v>
      </c>
      <c r="P29" s="21">
        <f t="shared" si="8"/>
        <v>572.36</v>
      </c>
      <c r="Q29" s="22">
        <f t="shared" si="7"/>
        <v>43.785539999999997</v>
      </c>
      <c r="R29" s="23">
        <f t="shared" si="5"/>
        <v>616.14553999999998</v>
      </c>
      <c r="S29" s="26">
        <v>616</v>
      </c>
      <c r="T29" s="25"/>
      <c r="U29" s="20">
        <f t="shared" si="6"/>
        <v>0.14553999999998268</v>
      </c>
      <c r="V29" s="20">
        <v>0</v>
      </c>
      <c r="W29" s="20">
        <v>0</v>
      </c>
    </row>
    <row r="30" spans="1:23" ht="15.75" x14ac:dyDescent="0.25">
      <c r="A30" s="14">
        <v>38</v>
      </c>
      <c r="B30" s="14">
        <v>6</v>
      </c>
      <c r="C30" s="15"/>
      <c r="D30" s="16">
        <v>0</v>
      </c>
      <c r="E30" s="16">
        <v>0</v>
      </c>
      <c r="F30" s="14">
        <f t="shared" si="0"/>
        <v>0</v>
      </c>
      <c r="G30" s="16">
        <v>0</v>
      </c>
      <c r="H30" s="16">
        <v>0</v>
      </c>
      <c r="I30" s="14">
        <f t="shared" si="1"/>
        <v>0</v>
      </c>
      <c r="J30" s="17">
        <v>6.73</v>
      </c>
      <c r="K30" s="17">
        <v>3.61</v>
      </c>
      <c r="L30" s="18">
        <f t="shared" si="2"/>
        <v>0</v>
      </c>
      <c r="M30" s="19">
        <f t="shared" si="3"/>
        <v>0</v>
      </c>
      <c r="N30" s="20">
        <v>0</v>
      </c>
      <c r="O30" s="20">
        <v>0</v>
      </c>
      <c r="P30" s="21">
        <f t="shared" si="8"/>
        <v>0</v>
      </c>
      <c r="Q30" s="22">
        <f t="shared" si="7"/>
        <v>0</v>
      </c>
      <c r="R30" s="23">
        <f t="shared" si="5"/>
        <v>0</v>
      </c>
      <c r="S30" s="27"/>
      <c r="T30" s="25"/>
      <c r="U30" s="20">
        <f t="shared" si="6"/>
        <v>0</v>
      </c>
      <c r="V30" s="20">
        <v>0</v>
      </c>
      <c r="W30" s="20">
        <v>0</v>
      </c>
    </row>
    <row r="31" spans="1:23" ht="15.75" x14ac:dyDescent="0.25">
      <c r="A31" s="14">
        <v>39</v>
      </c>
      <c r="B31" s="14">
        <v>6</v>
      </c>
      <c r="C31" s="15"/>
      <c r="D31" s="16">
        <v>20627</v>
      </c>
      <c r="E31" s="16">
        <v>20904</v>
      </c>
      <c r="F31" s="14">
        <f t="shared" si="0"/>
        <v>277</v>
      </c>
      <c r="G31" s="16">
        <v>10148</v>
      </c>
      <c r="H31" s="16">
        <v>10193</v>
      </c>
      <c r="I31" s="14">
        <f t="shared" si="1"/>
        <v>45</v>
      </c>
      <c r="J31" s="17">
        <v>6.73</v>
      </c>
      <c r="K31" s="17">
        <v>3.61</v>
      </c>
      <c r="L31" s="18">
        <f t="shared" si="2"/>
        <v>2026.66</v>
      </c>
      <c r="M31" s="19">
        <f t="shared" si="3"/>
        <v>155.03949</v>
      </c>
      <c r="N31" s="20">
        <v>0</v>
      </c>
      <c r="O31" s="20">
        <v>0</v>
      </c>
      <c r="P31" s="21">
        <f t="shared" si="8"/>
        <v>2026.66</v>
      </c>
      <c r="Q31" s="22">
        <f t="shared" si="7"/>
        <v>155.03949</v>
      </c>
      <c r="R31" s="23">
        <f t="shared" si="5"/>
        <v>2181.69949</v>
      </c>
      <c r="S31" s="26">
        <v>2182</v>
      </c>
      <c r="T31" s="25"/>
      <c r="U31" s="20">
        <f t="shared" si="6"/>
        <v>-0.30051000000003114</v>
      </c>
      <c r="V31" s="20">
        <v>0</v>
      </c>
      <c r="W31" s="20">
        <v>0</v>
      </c>
    </row>
    <row r="32" spans="1:23" ht="15.75" x14ac:dyDescent="0.25">
      <c r="A32" s="14">
        <v>40</v>
      </c>
      <c r="B32" s="14">
        <v>6</v>
      </c>
      <c r="C32" s="15"/>
      <c r="D32" s="16">
        <v>13088</v>
      </c>
      <c r="E32" s="16">
        <v>13088</v>
      </c>
      <c r="F32" s="14">
        <f t="shared" si="0"/>
        <v>0</v>
      </c>
      <c r="G32" s="14"/>
      <c r="H32" s="14"/>
      <c r="I32" s="14">
        <f t="shared" si="1"/>
        <v>0</v>
      </c>
      <c r="J32" s="28">
        <v>6</v>
      </c>
      <c r="K32" s="17">
        <v>3.61</v>
      </c>
      <c r="L32" s="18">
        <f t="shared" si="2"/>
        <v>0</v>
      </c>
      <c r="M32" s="19">
        <f t="shared" si="3"/>
        <v>0</v>
      </c>
      <c r="N32" s="20">
        <v>0</v>
      </c>
      <c r="O32" s="20">
        <v>0</v>
      </c>
      <c r="P32" s="21">
        <f t="shared" si="8"/>
        <v>0</v>
      </c>
      <c r="Q32" s="22">
        <f t="shared" si="7"/>
        <v>0</v>
      </c>
      <c r="R32" s="23">
        <f t="shared" si="5"/>
        <v>0</v>
      </c>
      <c r="S32" s="27"/>
      <c r="T32" s="25"/>
      <c r="U32" s="20">
        <f t="shared" si="6"/>
        <v>0</v>
      </c>
      <c r="V32" s="20">
        <v>0</v>
      </c>
      <c r="W32" s="20">
        <v>0</v>
      </c>
    </row>
    <row r="33" spans="1:23" ht="15.75" x14ac:dyDescent="0.25">
      <c r="A33" s="14">
        <v>44</v>
      </c>
      <c r="B33" s="14">
        <v>5</v>
      </c>
      <c r="C33" s="15"/>
      <c r="D33" s="16">
        <v>6644</v>
      </c>
      <c r="E33" s="16">
        <v>6841</v>
      </c>
      <c r="F33" s="14">
        <f t="shared" si="0"/>
        <v>197</v>
      </c>
      <c r="G33" s="16"/>
      <c r="H33" s="16"/>
      <c r="I33" s="14">
        <f t="shared" si="1"/>
        <v>0</v>
      </c>
      <c r="J33" s="17">
        <v>6</v>
      </c>
      <c r="K33" s="17">
        <v>3.61</v>
      </c>
      <c r="L33" s="18">
        <f t="shared" si="2"/>
        <v>1182</v>
      </c>
      <c r="M33" s="19">
        <f t="shared" si="3"/>
        <v>90.423000000000002</v>
      </c>
      <c r="N33" s="20">
        <v>249.34099999999671</v>
      </c>
      <c r="O33" s="20">
        <v>0</v>
      </c>
      <c r="P33" s="21">
        <f t="shared" si="8"/>
        <v>1431.3409999999967</v>
      </c>
      <c r="Q33" s="22">
        <f t="shared" si="7"/>
        <v>90.423000000000002</v>
      </c>
      <c r="R33" s="23">
        <f t="shared" si="5"/>
        <v>1521.7639999999967</v>
      </c>
      <c r="S33" s="29"/>
      <c r="T33" s="25"/>
      <c r="U33" s="20">
        <f t="shared" si="6"/>
        <v>1521.7639999999967</v>
      </c>
      <c r="V33" s="20">
        <v>1431.3409999999967</v>
      </c>
      <c r="W33" s="20">
        <v>90.423000000000002</v>
      </c>
    </row>
    <row r="34" spans="1:23" ht="15.75" x14ac:dyDescent="0.25">
      <c r="A34" s="14">
        <v>45</v>
      </c>
      <c r="B34" s="14">
        <v>5</v>
      </c>
      <c r="C34" s="15"/>
      <c r="D34" s="16">
        <v>9144</v>
      </c>
      <c r="E34" s="16">
        <v>9564</v>
      </c>
      <c r="F34" s="14">
        <f t="shared" si="0"/>
        <v>420</v>
      </c>
      <c r="G34" s="16"/>
      <c r="H34" s="16"/>
      <c r="I34" s="14">
        <f t="shared" si="1"/>
        <v>0</v>
      </c>
      <c r="J34" s="28">
        <v>6</v>
      </c>
      <c r="K34" s="17">
        <v>3.61</v>
      </c>
      <c r="L34" s="18">
        <f t="shared" si="2"/>
        <v>2520</v>
      </c>
      <c r="M34" s="19">
        <f t="shared" si="3"/>
        <v>192.78</v>
      </c>
      <c r="N34" s="20">
        <v>-1017.1809999999996</v>
      </c>
      <c r="O34" s="20">
        <v>0</v>
      </c>
      <c r="P34" s="21">
        <f t="shared" si="8"/>
        <v>1502.8190000000004</v>
      </c>
      <c r="Q34" s="22">
        <f t="shared" si="7"/>
        <v>192.78</v>
      </c>
      <c r="R34" s="23">
        <f t="shared" si="5"/>
        <v>1695.5990000000004</v>
      </c>
      <c r="S34" s="29"/>
      <c r="T34" s="25"/>
      <c r="U34" s="20">
        <f t="shared" si="6"/>
        <v>1695.5990000000004</v>
      </c>
      <c r="V34" s="20">
        <v>1502.8190000000004</v>
      </c>
      <c r="W34" s="20">
        <v>192.78</v>
      </c>
    </row>
    <row r="35" spans="1:23" ht="15.75" x14ac:dyDescent="0.25">
      <c r="A35" s="14">
        <v>48</v>
      </c>
      <c r="B35" s="14">
        <v>2</v>
      </c>
      <c r="C35" s="15"/>
      <c r="D35" s="16">
        <v>351</v>
      </c>
      <c r="E35" s="16">
        <v>429</v>
      </c>
      <c r="F35" s="14">
        <f t="shared" si="0"/>
        <v>78</v>
      </c>
      <c r="G35" s="16">
        <v>89</v>
      </c>
      <c r="H35" s="16">
        <v>105</v>
      </c>
      <c r="I35" s="14">
        <f t="shared" si="1"/>
        <v>16</v>
      </c>
      <c r="J35" s="17">
        <v>6.73</v>
      </c>
      <c r="K35" s="17">
        <v>3.61</v>
      </c>
      <c r="L35" s="18">
        <f t="shared" si="2"/>
        <v>582.70000000000005</v>
      </c>
      <c r="M35" s="19">
        <f t="shared" si="3"/>
        <v>44.576550000000005</v>
      </c>
      <c r="N35" s="20">
        <v>0</v>
      </c>
      <c r="O35" s="20">
        <v>56.357435000000002</v>
      </c>
      <c r="P35" s="41">
        <v>0</v>
      </c>
      <c r="Q35" s="22">
        <f t="shared" si="7"/>
        <v>100.93398500000001</v>
      </c>
      <c r="R35" s="23">
        <f t="shared" si="5"/>
        <v>100.93398500000001</v>
      </c>
      <c r="S35" s="29"/>
      <c r="T35" s="42"/>
      <c r="U35" s="20">
        <f t="shared" si="6"/>
        <v>100.93398500000001</v>
      </c>
      <c r="V35" s="20">
        <v>0</v>
      </c>
      <c r="W35" s="20">
        <v>100.93398500000001</v>
      </c>
    </row>
    <row r="36" spans="1:23" ht="15.75" x14ac:dyDescent="0.25">
      <c r="A36" s="14">
        <v>51</v>
      </c>
      <c r="B36" s="14">
        <v>2</v>
      </c>
      <c r="C36" s="15"/>
      <c r="D36" s="16">
        <v>6</v>
      </c>
      <c r="E36" s="16">
        <v>6</v>
      </c>
      <c r="F36" s="14">
        <f t="shared" si="0"/>
        <v>0</v>
      </c>
      <c r="G36" s="16">
        <v>1</v>
      </c>
      <c r="H36" s="16">
        <v>1</v>
      </c>
      <c r="I36" s="14">
        <f t="shared" si="1"/>
        <v>0</v>
      </c>
      <c r="J36" s="17">
        <v>6.73</v>
      </c>
      <c r="K36" s="17">
        <v>3.61</v>
      </c>
      <c r="L36" s="18">
        <f t="shared" si="2"/>
        <v>0</v>
      </c>
      <c r="M36" s="19">
        <f t="shared" si="3"/>
        <v>0</v>
      </c>
      <c r="N36" s="20">
        <v>0</v>
      </c>
      <c r="O36" s="20">
        <v>0</v>
      </c>
      <c r="P36" s="21">
        <f t="shared" ref="P36:P41" si="9">L36+N36</f>
        <v>0</v>
      </c>
      <c r="Q36" s="22">
        <f t="shared" si="7"/>
        <v>0</v>
      </c>
      <c r="R36" s="23">
        <f t="shared" si="5"/>
        <v>0</v>
      </c>
      <c r="S36" s="27"/>
      <c r="T36" s="25"/>
      <c r="U36" s="20">
        <f t="shared" si="6"/>
        <v>0</v>
      </c>
      <c r="V36" s="20">
        <v>0</v>
      </c>
      <c r="W36" s="20">
        <v>0</v>
      </c>
    </row>
    <row r="37" spans="1:23" ht="15.75" x14ac:dyDescent="0.25">
      <c r="A37" s="14">
        <v>52</v>
      </c>
      <c r="B37" s="14">
        <v>2</v>
      </c>
      <c r="C37" s="15"/>
      <c r="D37" s="16">
        <v>1456</v>
      </c>
      <c r="E37" s="16">
        <v>1494</v>
      </c>
      <c r="F37" s="14">
        <f t="shared" si="0"/>
        <v>38</v>
      </c>
      <c r="G37" s="16">
        <v>603</v>
      </c>
      <c r="H37" s="16">
        <v>616</v>
      </c>
      <c r="I37" s="14">
        <f t="shared" si="1"/>
        <v>13</v>
      </c>
      <c r="J37" s="17">
        <v>6.73</v>
      </c>
      <c r="K37" s="17">
        <v>3.61</v>
      </c>
      <c r="L37" s="18">
        <f t="shared" si="2"/>
        <v>302.67</v>
      </c>
      <c r="M37" s="19">
        <f t="shared" si="3"/>
        <v>23.154254999999999</v>
      </c>
      <c r="N37" s="20">
        <v>481.57000000000005</v>
      </c>
      <c r="O37" s="20">
        <v>36.840105000000001</v>
      </c>
      <c r="P37" s="21">
        <f t="shared" si="9"/>
        <v>784.24</v>
      </c>
      <c r="Q37" s="22">
        <f t="shared" si="7"/>
        <v>59.99436</v>
      </c>
      <c r="R37" s="23">
        <f t="shared" si="5"/>
        <v>844.23436000000004</v>
      </c>
      <c r="S37" s="29"/>
      <c r="T37" s="25"/>
      <c r="U37" s="20">
        <f t="shared" si="6"/>
        <v>844.23436000000004</v>
      </c>
      <c r="V37" s="20">
        <v>784.24</v>
      </c>
      <c r="W37" s="20">
        <v>59.99436</v>
      </c>
    </row>
    <row r="38" spans="1:23" ht="15.75" x14ac:dyDescent="0.25">
      <c r="A38" s="14">
        <v>53</v>
      </c>
      <c r="B38" s="14">
        <v>2</v>
      </c>
      <c r="C38" s="15"/>
      <c r="D38" s="16">
        <v>0</v>
      </c>
      <c r="E38" s="16">
        <v>0</v>
      </c>
      <c r="F38" s="14">
        <f t="shared" si="0"/>
        <v>0</v>
      </c>
      <c r="G38" s="86">
        <v>1</v>
      </c>
      <c r="H38" s="86">
        <v>1</v>
      </c>
      <c r="I38" s="14">
        <f t="shared" si="1"/>
        <v>0</v>
      </c>
      <c r="J38" s="17">
        <v>6.73</v>
      </c>
      <c r="K38" s="17">
        <v>3.61</v>
      </c>
      <c r="L38" s="18">
        <f t="shared" si="2"/>
        <v>0</v>
      </c>
      <c r="M38" s="19">
        <f t="shared" si="3"/>
        <v>0</v>
      </c>
      <c r="N38" s="20">
        <v>0</v>
      </c>
      <c r="O38" s="20">
        <v>0</v>
      </c>
      <c r="P38" s="21">
        <f t="shared" si="9"/>
        <v>0</v>
      </c>
      <c r="Q38" s="22">
        <f t="shared" si="7"/>
        <v>0</v>
      </c>
      <c r="R38" s="23">
        <f t="shared" si="5"/>
        <v>0</v>
      </c>
      <c r="S38" s="27"/>
      <c r="T38" s="25"/>
      <c r="U38" s="20">
        <f t="shared" si="6"/>
        <v>0</v>
      </c>
      <c r="V38" s="20">
        <v>0</v>
      </c>
      <c r="W38" s="20">
        <v>0</v>
      </c>
    </row>
    <row r="39" spans="1:23" ht="15.75" x14ac:dyDescent="0.25">
      <c r="A39" s="14">
        <v>54</v>
      </c>
      <c r="B39" s="14">
        <v>2</v>
      </c>
      <c r="C39" s="15"/>
      <c r="D39" s="16">
        <v>6434</v>
      </c>
      <c r="E39" s="16">
        <v>6595</v>
      </c>
      <c r="F39" s="14">
        <f t="shared" si="0"/>
        <v>161</v>
      </c>
      <c r="G39" s="16">
        <v>3393</v>
      </c>
      <c r="H39" s="16">
        <v>3440</v>
      </c>
      <c r="I39" s="14">
        <f t="shared" si="1"/>
        <v>47</v>
      </c>
      <c r="J39" s="17">
        <v>6.73</v>
      </c>
      <c r="K39" s="17">
        <v>3.61</v>
      </c>
      <c r="L39" s="18">
        <f t="shared" si="2"/>
        <v>1253.2</v>
      </c>
      <c r="M39" s="19">
        <f t="shared" si="3"/>
        <v>95.869799999999998</v>
      </c>
      <c r="N39" s="20">
        <v>0</v>
      </c>
      <c r="O39" s="20">
        <v>0</v>
      </c>
      <c r="P39" s="21">
        <f t="shared" si="9"/>
        <v>1253.2</v>
      </c>
      <c r="Q39" s="22">
        <f t="shared" si="7"/>
        <v>95.869799999999998</v>
      </c>
      <c r="R39" s="23">
        <f t="shared" si="5"/>
        <v>1349.0698</v>
      </c>
      <c r="S39" s="29"/>
      <c r="T39" s="25"/>
      <c r="U39" s="20">
        <f t="shared" si="6"/>
        <v>1349.0698</v>
      </c>
      <c r="V39" s="20">
        <v>1253.2</v>
      </c>
      <c r="W39" s="20">
        <v>95.869799999999998</v>
      </c>
    </row>
    <row r="40" spans="1:23" ht="15.75" x14ac:dyDescent="0.25">
      <c r="A40" s="14">
        <v>55</v>
      </c>
      <c r="B40" s="14">
        <v>2</v>
      </c>
      <c r="C40" s="15"/>
      <c r="D40" s="16">
        <v>294</v>
      </c>
      <c r="E40" s="16">
        <v>294</v>
      </c>
      <c r="F40" s="14">
        <f t="shared" si="0"/>
        <v>0</v>
      </c>
      <c r="G40" s="16"/>
      <c r="H40" s="16"/>
      <c r="I40" s="14">
        <f t="shared" si="1"/>
        <v>0</v>
      </c>
      <c r="J40" s="28">
        <v>6</v>
      </c>
      <c r="K40" s="17">
        <v>3.61</v>
      </c>
      <c r="L40" s="18">
        <f t="shared" si="2"/>
        <v>0</v>
      </c>
      <c r="M40" s="19">
        <f t="shared" si="3"/>
        <v>0</v>
      </c>
      <c r="N40" s="20">
        <v>0</v>
      </c>
      <c r="O40" s="20">
        <v>0</v>
      </c>
      <c r="P40" s="21">
        <f t="shared" si="9"/>
        <v>0</v>
      </c>
      <c r="Q40" s="22">
        <f t="shared" si="7"/>
        <v>0</v>
      </c>
      <c r="R40" s="23">
        <f t="shared" si="5"/>
        <v>0</v>
      </c>
      <c r="S40" s="27"/>
      <c r="T40" s="25"/>
      <c r="U40" s="20">
        <f t="shared" si="6"/>
        <v>0</v>
      </c>
      <c r="V40" s="20">
        <v>0</v>
      </c>
      <c r="W40" s="20">
        <v>0</v>
      </c>
    </row>
    <row r="41" spans="1:23" ht="15.75" x14ac:dyDescent="0.25">
      <c r="A41" s="14">
        <v>56</v>
      </c>
      <c r="B41" s="14">
        <v>2</v>
      </c>
      <c r="C41" s="15"/>
      <c r="D41" s="16">
        <v>5</v>
      </c>
      <c r="E41" s="16">
        <v>5</v>
      </c>
      <c r="F41" s="14">
        <f t="shared" si="0"/>
        <v>0</v>
      </c>
      <c r="G41" s="16">
        <v>0</v>
      </c>
      <c r="H41" s="16">
        <v>0</v>
      </c>
      <c r="I41" s="14">
        <f t="shared" si="1"/>
        <v>0</v>
      </c>
      <c r="J41" s="17">
        <v>6.73</v>
      </c>
      <c r="K41" s="17">
        <v>3.61</v>
      </c>
      <c r="L41" s="18">
        <f t="shared" si="2"/>
        <v>0</v>
      </c>
      <c r="M41" s="19">
        <f t="shared" si="3"/>
        <v>0</v>
      </c>
      <c r="N41" s="20">
        <v>-93</v>
      </c>
      <c r="O41" s="20">
        <v>0</v>
      </c>
      <c r="P41" s="21">
        <f t="shared" si="9"/>
        <v>-93</v>
      </c>
      <c r="Q41" s="22">
        <f t="shared" si="7"/>
        <v>0</v>
      </c>
      <c r="R41" s="23">
        <f t="shared" si="5"/>
        <v>-93</v>
      </c>
      <c r="S41" s="29"/>
      <c r="T41" s="25"/>
      <c r="U41" s="20">
        <f t="shared" si="6"/>
        <v>-93</v>
      </c>
      <c r="V41" s="20">
        <v>-93</v>
      </c>
      <c r="W41" s="20">
        <v>0</v>
      </c>
    </row>
    <row r="42" spans="1:23" ht="15.75" x14ac:dyDescent="0.25">
      <c r="A42" s="14">
        <v>58</v>
      </c>
      <c r="B42" s="14">
        <v>2</v>
      </c>
      <c r="C42" s="15"/>
      <c r="D42" s="16">
        <v>7950</v>
      </c>
      <c r="E42" s="16">
        <v>8474</v>
      </c>
      <c r="F42" s="14">
        <f t="shared" si="0"/>
        <v>524</v>
      </c>
      <c r="G42" s="16">
        <v>6150</v>
      </c>
      <c r="H42" s="16">
        <v>6951</v>
      </c>
      <c r="I42" s="14">
        <f t="shared" si="1"/>
        <v>801</v>
      </c>
      <c r="J42" s="17">
        <v>6.73</v>
      </c>
      <c r="K42" s="17">
        <v>3.61</v>
      </c>
      <c r="L42" s="18">
        <f t="shared" si="2"/>
        <v>6418.130000000001</v>
      </c>
      <c r="M42" s="19">
        <f t="shared" si="3"/>
        <v>490.98694500000005</v>
      </c>
      <c r="N42" s="20">
        <v>0</v>
      </c>
      <c r="O42" s="20">
        <v>209.88387</v>
      </c>
      <c r="P42" s="41">
        <v>0</v>
      </c>
      <c r="Q42" s="22">
        <f t="shared" si="7"/>
        <v>700.87081499999999</v>
      </c>
      <c r="R42" s="23">
        <f t="shared" si="5"/>
        <v>700.87081499999999</v>
      </c>
      <c r="S42" s="24"/>
      <c r="T42" s="25"/>
      <c r="U42" s="20">
        <f t="shared" si="6"/>
        <v>700.87081499999999</v>
      </c>
      <c r="V42" s="20">
        <v>0</v>
      </c>
      <c r="W42" s="20">
        <v>700.87081499999999</v>
      </c>
    </row>
    <row r="43" spans="1:23" ht="15.75" x14ac:dyDescent="0.25">
      <c r="A43" s="14">
        <v>62</v>
      </c>
      <c r="B43" s="14">
        <v>3</v>
      </c>
      <c r="C43" s="15"/>
      <c r="D43" s="16">
        <v>39371</v>
      </c>
      <c r="E43" s="16">
        <v>40119</v>
      </c>
      <c r="F43" s="14">
        <f t="shared" si="0"/>
        <v>748</v>
      </c>
      <c r="G43" s="16">
        <v>16567</v>
      </c>
      <c r="H43" s="16">
        <v>16778</v>
      </c>
      <c r="I43" s="14">
        <f t="shared" si="1"/>
        <v>211</v>
      </c>
      <c r="J43" s="17">
        <v>6.73</v>
      </c>
      <c r="K43" s="17">
        <v>3.61</v>
      </c>
      <c r="L43" s="18">
        <f t="shared" si="2"/>
        <v>5795.75</v>
      </c>
      <c r="M43" s="19">
        <f t="shared" si="3"/>
        <v>443.37487499999997</v>
      </c>
      <c r="N43" s="20">
        <v>0</v>
      </c>
      <c r="O43" s="20">
        <v>0</v>
      </c>
      <c r="P43" s="21">
        <f t="shared" ref="P43:P49" si="10">L43+N43</f>
        <v>5795.75</v>
      </c>
      <c r="Q43" s="22">
        <f t="shared" si="7"/>
        <v>443.37487499999997</v>
      </c>
      <c r="R43" s="23">
        <f t="shared" si="5"/>
        <v>6239.1248749999995</v>
      </c>
      <c r="S43" s="26">
        <v>6239</v>
      </c>
      <c r="T43" s="25"/>
      <c r="U43" s="20">
        <f t="shared" si="6"/>
        <v>0.12487499999951979</v>
      </c>
      <c r="V43" s="20">
        <v>0</v>
      </c>
      <c r="W43" s="20">
        <v>0</v>
      </c>
    </row>
    <row r="44" spans="1:23" ht="16.5" thickBot="1" x14ac:dyDescent="0.3">
      <c r="A44" s="30">
        <v>62</v>
      </c>
      <c r="B44" s="30">
        <v>3</v>
      </c>
      <c r="C44" s="31"/>
      <c r="D44" s="32">
        <v>1517</v>
      </c>
      <c r="E44" s="32">
        <v>1576</v>
      </c>
      <c r="F44" s="30">
        <f t="shared" si="0"/>
        <v>59</v>
      </c>
      <c r="G44" s="32"/>
      <c r="H44" s="32"/>
      <c r="I44" s="30">
        <f t="shared" si="1"/>
        <v>0</v>
      </c>
      <c r="J44" s="87">
        <v>6</v>
      </c>
      <c r="K44" s="33">
        <v>3.61</v>
      </c>
      <c r="L44" s="34">
        <f t="shared" si="2"/>
        <v>354</v>
      </c>
      <c r="M44" s="35">
        <f t="shared" si="3"/>
        <v>27.081</v>
      </c>
      <c r="N44" s="36">
        <v>0</v>
      </c>
      <c r="O44" s="36">
        <v>0</v>
      </c>
      <c r="P44" s="37">
        <f t="shared" si="10"/>
        <v>354</v>
      </c>
      <c r="Q44" s="38">
        <f t="shared" si="7"/>
        <v>27.081</v>
      </c>
      <c r="R44" s="39">
        <f t="shared" si="5"/>
        <v>381.08100000000002</v>
      </c>
      <c r="S44" s="26">
        <v>381</v>
      </c>
      <c r="T44" s="40"/>
      <c r="U44" s="20">
        <f t="shared" si="6"/>
        <v>8.100000000001728E-2</v>
      </c>
      <c r="V44" s="20">
        <v>0</v>
      </c>
      <c r="W44" s="20">
        <v>0</v>
      </c>
    </row>
    <row r="45" spans="1:23" ht="15.75" x14ac:dyDescent="0.25">
      <c r="A45" s="88">
        <v>64</v>
      </c>
      <c r="B45" s="50">
        <v>3</v>
      </c>
      <c r="C45" s="89"/>
      <c r="D45" s="49">
        <v>6165</v>
      </c>
      <c r="E45" s="49">
        <v>6567</v>
      </c>
      <c r="F45" s="50">
        <f t="shared" si="0"/>
        <v>402</v>
      </c>
      <c r="G45" s="49">
        <v>2351</v>
      </c>
      <c r="H45" s="49">
        <v>2472</v>
      </c>
      <c r="I45" s="50">
        <f t="shared" si="1"/>
        <v>121</v>
      </c>
      <c r="J45" s="51">
        <v>6.73</v>
      </c>
      <c r="K45" s="51">
        <v>3.61</v>
      </c>
      <c r="L45" s="52">
        <f t="shared" si="2"/>
        <v>3142.27</v>
      </c>
      <c r="M45" s="53">
        <f t="shared" si="3"/>
        <v>240.383655</v>
      </c>
      <c r="N45" s="90">
        <v>0</v>
      </c>
      <c r="O45" s="90">
        <v>0</v>
      </c>
      <c r="P45" s="55">
        <f t="shared" si="10"/>
        <v>3142.27</v>
      </c>
      <c r="Q45" s="56">
        <f t="shared" si="7"/>
        <v>240.383655</v>
      </c>
      <c r="R45" s="57">
        <f t="shared" si="5"/>
        <v>3382.6536550000001</v>
      </c>
      <c r="S45" s="29"/>
      <c r="T45" s="59"/>
      <c r="U45" s="20">
        <f t="shared" si="6"/>
        <v>3382.6536550000001</v>
      </c>
      <c r="V45" s="20">
        <v>3142.27</v>
      </c>
      <c r="W45" s="20">
        <v>240.383655</v>
      </c>
    </row>
    <row r="46" spans="1:23" ht="16.5" thickBot="1" x14ac:dyDescent="0.3">
      <c r="A46" s="91">
        <v>64</v>
      </c>
      <c r="B46" s="64">
        <v>3</v>
      </c>
      <c r="C46" s="92"/>
      <c r="D46" s="93">
        <v>373</v>
      </c>
      <c r="E46" s="93">
        <v>393</v>
      </c>
      <c r="F46" s="64">
        <f t="shared" si="0"/>
        <v>20</v>
      </c>
      <c r="G46" s="94"/>
      <c r="H46" s="94"/>
      <c r="I46" s="64">
        <f t="shared" si="1"/>
        <v>0</v>
      </c>
      <c r="J46" s="65">
        <v>6</v>
      </c>
      <c r="K46" s="65">
        <v>3.61</v>
      </c>
      <c r="L46" s="66">
        <f t="shared" si="2"/>
        <v>120</v>
      </c>
      <c r="M46" s="67">
        <f t="shared" si="3"/>
        <v>9.18</v>
      </c>
      <c r="N46" s="68">
        <v>0</v>
      </c>
      <c r="O46" s="68">
        <v>0</v>
      </c>
      <c r="P46" s="95">
        <f t="shared" si="10"/>
        <v>120</v>
      </c>
      <c r="Q46" s="70">
        <f t="shared" si="7"/>
        <v>9.18</v>
      </c>
      <c r="R46" s="71">
        <f t="shared" si="5"/>
        <v>129.18</v>
      </c>
      <c r="S46" s="29"/>
      <c r="T46" s="73" t="s">
        <v>24</v>
      </c>
      <c r="U46" s="20">
        <f t="shared" si="6"/>
        <v>129.18</v>
      </c>
      <c r="V46" s="20">
        <v>120</v>
      </c>
      <c r="W46" s="20">
        <v>9.18</v>
      </c>
    </row>
    <row r="47" spans="1:23" ht="15.75" x14ac:dyDescent="0.25">
      <c r="A47" s="74">
        <v>68</v>
      </c>
      <c r="B47" s="74">
        <v>2</v>
      </c>
      <c r="C47" s="75"/>
      <c r="D47" s="76">
        <v>27300</v>
      </c>
      <c r="E47" s="76">
        <v>27633</v>
      </c>
      <c r="F47" s="74">
        <f t="shared" si="0"/>
        <v>333</v>
      </c>
      <c r="G47" s="76">
        <v>11961</v>
      </c>
      <c r="H47" s="76">
        <v>12269</v>
      </c>
      <c r="I47" s="74">
        <f t="shared" si="1"/>
        <v>308</v>
      </c>
      <c r="J47" s="77">
        <v>6.73</v>
      </c>
      <c r="K47" s="77">
        <v>3.61</v>
      </c>
      <c r="L47" s="78">
        <f t="shared" si="2"/>
        <v>3352.9700000000003</v>
      </c>
      <c r="M47" s="79">
        <f t="shared" si="3"/>
        <v>256.502205</v>
      </c>
      <c r="N47" s="80">
        <v>0</v>
      </c>
      <c r="O47" s="80">
        <v>0</v>
      </c>
      <c r="P47" s="96">
        <f t="shared" si="10"/>
        <v>3352.9700000000003</v>
      </c>
      <c r="Q47" s="82">
        <f t="shared" si="7"/>
        <v>256.502205</v>
      </c>
      <c r="R47" s="83">
        <f t="shared" si="5"/>
        <v>3609.472205</v>
      </c>
      <c r="S47" s="26">
        <v>3609</v>
      </c>
      <c r="T47" s="97"/>
      <c r="U47" s="20">
        <f t="shared" si="6"/>
        <v>0.47220500000003085</v>
      </c>
      <c r="V47" s="20">
        <v>0</v>
      </c>
      <c r="W47" s="20">
        <v>0</v>
      </c>
    </row>
    <row r="48" spans="1:23" ht="15.75" x14ac:dyDescent="0.25">
      <c r="A48" s="14">
        <v>70</v>
      </c>
      <c r="B48" s="14"/>
      <c r="C48" s="15"/>
      <c r="D48" s="98">
        <v>3</v>
      </c>
      <c r="E48" s="98">
        <v>3</v>
      </c>
      <c r="F48" s="14">
        <f t="shared" si="0"/>
        <v>0</v>
      </c>
      <c r="G48" s="14">
        <v>0</v>
      </c>
      <c r="H48" s="14">
        <v>0</v>
      </c>
      <c r="I48" s="14">
        <f t="shared" si="1"/>
        <v>0</v>
      </c>
      <c r="J48" s="17">
        <v>6.73</v>
      </c>
      <c r="K48" s="17">
        <v>3.61</v>
      </c>
      <c r="L48" s="18">
        <f t="shared" si="2"/>
        <v>0</v>
      </c>
      <c r="M48" s="19">
        <f t="shared" si="3"/>
        <v>0</v>
      </c>
      <c r="N48" s="20">
        <v>-479.755155</v>
      </c>
      <c r="O48" s="20">
        <v>0</v>
      </c>
      <c r="P48" s="21">
        <f t="shared" si="10"/>
        <v>-479.755155</v>
      </c>
      <c r="Q48" s="22">
        <f t="shared" si="7"/>
        <v>0</v>
      </c>
      <c r="R48" s="23">
        <f t="shared" si="5"/>
        <v>-479.755155</v>
      </c>
      <c r="S48" s="85"/>
      <c r="T48" s="25" t="s">
        <v>25</v>
      </c>
      <c r="U48" s="20">
        <f t="shared" si="6"/>
        <v>-479.755155</v>
      </c>
      <c r="V48" s="20">
        <v>-479.755155</v>
      </c>
      <c r="W48" s="20">
        <v>0</v>
      </c>
    </row>
    <row r="49" spans="1:23" ht="15.75" x14ac:dyDescent="0.25">
      <c r="A49" s="14">
        <v>71</v>
      </c>
      <c r="B49" s="14">
        <v>2</v>
      </c>
      <c r="C49" s="15"/>
      <c r="D49" s="16">
        <v>47582</v>
      </c>
      <c r="E49" s="16">
        <v>48048</v>
      </c>
      <c r="F49" s="14">
        <f t="shared" si="0"/>
        <v>466</v>
      </c>
      <c r="G49" s="16">
        <v>22867</v>
      </c>
      <c r="H49" s="16">
        <v>22944</v>
      </c>
      <c r="I49" s="14">
        <f t="shared" si="1"/>
        <v>77</v>
      </c>
      <c r="J49" s="17">
        <v>6.73</v>
      </c>
      <c r="K49" s="17">
        <v>3.61</v>
      </c>
      <c r="L49" s="18">
        <f t="shared" si="2"/>
        <v>3414.15</v>
      </c>
      <c r="M49" s="19">
        <f t="shared" si="3"/>
        <v>261.18247500000001</v>
      </c>
      <c r="N49" s="20">
        <v>0</v>
      </c>
      <c r="O49" s="20">
        <v>0</v>
      </c>
      <c r="P49" s="21">
        <f t="shared" si="10"/>
        <v>3414.15</v>
      </c>
      <c r="Q49" s="22">
        <f t="shared" si="7"/>
        <v>261.18247500000001</v>
      </c>
      <c r="R49" s="23">
        <f t="shared" si="5"/>
        <v>3675.3324750000002</v>
      </c>
      <c r="S49" s="29"/>
      <c r="T49" s="25"/>
      <c r="U49" s="20">
        <f t="shared" si="6"/>
        <v>3675.3324750000002</v>
      </c>
      <c r="V49" s="20">
        <v>3414.15</v>
      </c>
      <c r="W49" s="20">
        <v>261.18247500000001</v>
      </c>
    </row>
    <row r="50" spans="1:23" ht="15.75" x14ac:dyDescent="0.25">
      <c r="A50" s="14">
        <v>72</v>
      </c>
      <c r="B50" s="14">
        <v>2</v>
      </c>
      <c r="C50" s="15"/>
      <c r="D50" s="16">
        <v>44244</v>
      </c>
      <c r="E50" s="16">
        <v>44814</v>
      </c>
      <c r="F50" s="14">
        <f t="shared" si="0"/>
        <v>570</v>
      </c>
      <c r="G50" s="16">
        <v>28557</v>
      </c>
      <c r="H50" s="16">
        <v>28826</v>
      </c>
      <c r="I50" s="14">
        <f t="shared" si="1"/>
        <v>269</v>
      </c>
      <c r="J50" s="17">
        <v>6.73</v>
      </c>
      <c r="K50" s="17">
        <v>3.61</v>
      </c>
      <c r="L50" s="18">
        <f t="shared" si="2"/>
        <v>4807.1900000000005</v>
      </c>
      <c r="M50" s="19">
        <f t="shared" si="3"/>
        <v>367.75003500000003</v>
      </c>
      <c r="N50" s="20">
        <v>0</v>
      </c>
      <c r="O50" s="20">
        <v>0</v>
      </c>
      <c r="P50" s="41">
        <v>0</v>
      </c>
      <c r="Q50" s="22">
        <f t="shared" si="7"/>
        <v>367.75003500000003</v>
      </c>
      <c r="R50" s="23">
        <f t="shared" si="5"/>
        <v>367.75003500000003</v>
      </c>
      <c r="S50" s="26">
        <v>368</v>
      </c>
      <c r="T50" s="25"/>
      <c r="U50" s="20">
        <f t="shared" si="6"/>
        <v>-0.24996499999997468</v>
      </c>
      <c r="V50" s="20">
        <v>0</v>
      </c>
      <c r="W50" s="20">
        <v>0</v>
      </c>
    </row>
    <row r="51" spans="1:23" ht="15.75" x14ac:dyDescent="0.25">
      <c r="A51" s="14">
        <v>74</v>
      </c>
      <c r="B51" s="14">
        <v>2</v>
      </c>
      <c r="C51" s="15"/>
      <c r="D51" s="16">
        <v>0</v>
      </c>
      <c r="E51" s="16">
        <v>0</v>
      </c>
      <c r="F51" s="14">
        <f t="shared" si="0"/>
        <v>0</v>
      </c>
      <c r="G51" s="16">
        <v>0</v>
      </c>
      <c r="H51" s="16">
        <v>0</v>
      </c>
      <c r="I51" s="14">
        <f t="shared" si="1"/>
        <v>0</v>
      </c>
      <c r="J51" s="17">
        <v>6.73</v>
      </c>
      <c r="K51" s="17">
        <v>3.61</v>
      </c>
      <c r="L51" s="18">
        <f t="shared" si="2"/>
        <v>0</v>
      </c>
      <c r="M51" s="19">
        <f t="shared" si="3"/>
        <v>0</v>
      </c>
      <c r="N51" s="20">
        <v>0</v>
      </c>
      <c r="O51" s="20">
        <v>0</v>
      </c>
      <c r="P51" s="21">
        <f>L51+N51</f>
        <v>0</v>
      </c>
      <c r="Q51" s="22">
        <f t="shared" si="7"/>
        <v>0</v>
      </c>
      <c r="R51" s="23">
        <f t="shared" si="5"/>
        <v>0</v>
      </c>
      <c r="S51" s="27"/>
      <c r="T51" s="25"/>
      <c r="U51" s="20">
        <f t="shared" si="6"/>
        <v>0</v>
      </c>
      <c r="V51" s="20">
        <v>0</v>
      </c>
      <c r="W51" s="20">
        <v>0</v>
      </c>
    </row>
    <row r="52" spans="1:23" ht="15.75" x14ac:dyDescent="0.25">
      <c r="A52" s="14">
        <v>78</v>
      </c>
      <c r="B52" s="14">
        <v>6</v>
      </c>
      <c r="C52" s="15"/>
      <c r="D52" s="16">
        <v>95</v>
      </c>
      <c r="E52" s="16">
        <v>95</v>
      </c>
      <c r="F52" s="14">
        <f t="shared" si="0"/>
        <v>0</v>
      </c>
      <c r="G52" s="14"/>
      <c r="H52" s="14"/>
      <c r="I52" s="14">
        <f t="shared" si="1"/>
        <v>0</v>
      </c>
      <c r="J52" s="28">
        <v>6</v>
      </c>
      <c r="K52" s="17">
        <v>3.61</v>
      </c>
      <c r="L52" s="18">
        <f t="shared" si="2"/>
        <v>0</v>
      </c>
      <c r="M52" s="19">
        <f t="shared" si="3"/>
        <v>0</v>
      </c>
      <c r="N52" s="20">
        <v>0</v>
      </c>
      <c r="O52" s="20">
        <v>0</v>
      </c>
      <c r="P52" s="21">
        <f>L52+N52</f>
        <v>0</v>
      </c>
      <c r="Q52" s="22">
        <f t="shared" si="7"/>
        <v>0</v>
      </c>
      <c r="R52" s="23">
        <f t="shared" si="5"/>
        <v>0</v>
      </c>
      <c r="S52" s="27"/>
      <c r="T52" s="25"/>
      <c r="U52" s="20">
        <f t="shared" si="6"/>
        <v>0</v>
      </c>
      <c r="V52" s="20">
        <v>0</v>
      </c>
      <c r="W52" s="20">
        <v>0</v>
      </c>
    </row>
    <row r="53" spans="1:23" ht="15.75" x14ac:dyDescent="0.25">
      <c r="A53" s="14">
        <v>79</v>
      </c>
      <c r="B53" s="14">
        <v>6</v>
      </c>
      <c r="C53" s="15"/>
      <c r="D53" s="16">
        <v>118</v>
      </c>
      <c r="E53" s="16">
        <v>118</v>
      </c>
      <c r="F53" s="14">
        <f t="shared" si="0"/>
        <v>0</v>
      </c>
      <c r="G53" s="14"/>
      <c r="H53" s="14"/>
      <c r="I53" s="14">
        <f t="shared" si="1"/>
        <v>0</v>
      </c>
      <c r="J53" s="28">
        <v>6</v>
      </c>
      <c r="K53" s="17">
        <v>3.61</v>
      </c>
      <c r="L53" s="18">
        <f t="shared" si="2"/>
        <v>0</v>
      </c>
      <c r="M53" s="19">
        <f t="shared" si="3"/>
        <v>0</v>
      </c>
      <c r="N53" s="20">
        <v>0</v>
      </c>
      <c r="O53" s="20">
        <v>0</v>
      </c>
      <c r="P53" s="21">
        <f>L53+N53</f>
        <v>0</v>
      </c>
      <c r="Q53" s="22">
        <f t="shared" si="7"/>
        <v>0</v>
      </c>
      <c r="R53" s="23">
        <f t="shared" si="5"/>
        <v>0</v>
      </c>
      <c r="S53" s="27"/>
      <c r="T53" s="25"/>
      <c r="U53" s="20">
        <f t="shared" si="6"/>
        <v>0</v>
      </c>
      <c r="V53" s="20">
        <v>0</v>
      </c>
      <c r="W53" s="20">
        <v>0</v>
      </c>
    </row>
    <row r="54" spans="1:23" ht="15.75" x14ac:dyDescent="0.25">
      <c r="A54" s="14">
        <v>80</v>
      </c>
      <c r="B54" s="14">
        <v>6</v>
      </c>
      <c r="C54" s="15"/>
      <c r="D54" s="16">
        <v>5469</v>
      </c>
      <c r="E54" s="16">
        <v>5630</v>
      </c>
      <c r="F54" s="14">
        <f t="shared" si="0"/>
        <v>161</v>
      </c>
      <c r="G54" s="16"/>
      <c r="H54" s="16"/>
      <c r="I54" s="14">
        <f t="shared" si="1"/>
        <v>0</v>
      </c>
      <c r="J54" s="28">
        <v>6</v>
      </c>
      <c r="K54" s="17">
        <v>3.61</v>
      </c>
      <c r="L54" s="18">
        <f t="shared" si="2"/>
        <v>966</v>
      </c>
      <c r="M54" s="19">
        <f t="shared" si="3"/>
        <v>73.899000000000001</v>
      </c>
      <c r="N54" s="20">
        <v>0</v>
      </c>
      <c r="O54" s="20">
        <v>0</v>
      </c>
      <c r="P54" s="41">
        <v>0</v>
      </c>
      <c r="Q54" s="22">
        <f t="shared" si="7"/>
        <v>73.899000000000001</v>
      </c>
      <c r="R54" s="23">
        <f t="shared" si="5"/>
        <v>73.899000000000001</v>
      </c>
      <c r="S54" s="26">
        <v>74</v>
      </c>
      <c r="T54" s="25"/>
      <c r="U54" s="20">
        <f t="shared" si="6"/>
        <v>-0.10099999999999909</v>
      </c>
      <c r="V54" s="20">
        <v>0</v>
      </c>
      <c r="W54" s="20">
        <v>0</v>
      </c>
    </row>
    <row r="55" spans="1:23" ht="15.75" x14ac:dyDescent="0.25">
      <c r="A55" s="14">
        <v>85</v>
      </c>
      <c r="B55" s="14">
        <v>3</v>
      </c>
      <c r="C55" s="15"/>
      <c r="D55" s="16">
        <v>5</v>
      </c>
      <c r="E55" s="16">
        <v>5</v>
      </c>
      <c r="F55" s="14">
        <f t="shared" si="0"/>
        <v>0</v>
      </c>
      <c r="G55" s="16">
        <v>0</v>
      </c>
      <c r="H55" s="16">
        <v>0</v>
      </c>
      <c r="I55" s="14">
        <f t="shared" si="1"/>
        <v>0</v>
      </c>
      <c r="J55" s="17">
        <v>6.73</v>
      </c>
      <c r="K55" s="17">
        <v>3.61</v>
      </c>
      <c r="L55" s="18">
        <f t="shared" si="2"/>
        <v>0</v>
      </c>
      <c r="M55" s="19">
        <f t="shared" si="3"/>
        <v>0</v>
      </c>
      <c r="N55" s="20">
        <v>0</v>
      </c>
      <c r="O55" s="20">
        <v>0</v>
      </c>
      <c r="P55" s="21">
        <f>L55+N55</f>
        <v>0</v>
      </c>
      <c r="Q55" s="22">
        <f t="shared" si="7"/>
        <v>0</v>
      </c>
      <c r="R55" s="23">
        <f t="shared" si="5"/>
        <v>0</v>
      </c>
      <c r="S55" s="27"/>
      <c r="T55" s="25"/>
      <c r="U55" s="20">
        <f t="shared" si="6"/>
        <v>0</v>
      </c>
      <c r="V55" s="20">
        <v>0</v>
      </c>
      <c r="W55" s="20">
        <v>0</v>
      </c>
    </row>
    <row r="56" spans="1:23" ht="15.75" x14ac:dyDescent="0.25">
      <c r="A56" s="14">
        <v>86</v>
      </c>
      <c r="B56" s="14">
        <v>3</v>
      </c>
      <c r="C56" s="15"/>
      <c r="D56" s="16">
        <v>15905</v>
      </c>
      <c r="E56" s="16">
        <v>16288</v>
      </c>
      <c r="F56" s="14">
        <f t="shared" si="0"/>
        <v>383</v>
      </c>
      <c r="G56" s="16">
        <v>7523</v>
      </c>
      <c r="H56" s="16">
        <v>7662</v>
      </c>
      <c r="I56" s="14">
        <f t="shared" si="1"/>
        <v>139</v>
      </c>
      <c r="J56" s="17">
        <v>6.73</v>
      </c>
      <c r="K56" s="17">
        <v>3.61</v>
      </c>
      <c r="L56" s="18">
        <f t="shared" si="2"/>
        <v>3079.38</v>
      </c>
      <c r="M56" s="19">
        <f t="shared" si="3"/>
        <v>235.57257000000001</v>
      </c>
      <c r="N56" s="20">
        <v>0</v>
      </c>
      <c r="O56" s="20">
        <v>0</v>
      </c>
      <c r="P56" s="21">
        <f>L56+N56</f>
        <v>3079.38</v>
      </c>
      <c r="Q56" s="22">
        <f t="shared" si="7"/>
        <v>235.57257000000001</v>
      </c>
      <c r="R56" s="23">
        <f t="shared" si="5"/>
        <v>3314.9525699999999</v>
      </c>
      <c r="S56" s="26">
        <v>3315</v>
      </c>
      <c r="T56" s="25"/>
      <c r="U56" s="20">
        <f t="shared" si="6"/>
        <v>-4.7430000000076689E-2</v>
      </c>
      <c r="V56" s="20">
        <v>0</v>
      </c>
      <c r="W56" s="20">
        <v>0</v>
      </c>
    </row>
    <row r="57" spans="1:23" ht="15.75" x14ac:dyDescent="0.25">
      <c r="A57" s="14">
        <v>87</v>
      </c>
      <c r="B57" s="14">
        <v>3</v>
      </c>
      <c r="C57" s="15"/>
      <c r="D57" s="16">
        <v>643</v>
      </c>
      <c r="E57" s="16">
        <v>664</v>
      </c>
      <c r="F57" s="14">
        <f t="shared" si="0"/>
        <v>21</v>
      </c>
      <c r="G57" s="16">
        <v>142</v>
      </c>
      <c r="H57" s="16">
        <v>145</v>
      </c>
      <c r="I57" s="14">
        <f t="shared" si="1"/>
        <v>3</v>
      </c>
      <c r="J57" s="17">
        <v>6.73</v>
      </c>
      <c r="K57" s="17">
        <v>3.61</v>
      </c>
      <c r="L57" s="18">
        <f t="shared" si="2"/>
        <v>152.16000000000003</v>
      </c>
      <c r="M57" s="19">
        <f t="shared" si="3"/>
        <v>11.640240000000002</v>
      </c>
      <c r="N57" s="20">
        <v>-485.26811000000015</v>
      </c>
      <c r="O57" s="20">
        <v>0</v>
      </c>
      <c r="P57" s="21">
        <f>L57+N57</f>
        <v>-333.10811000000012</v>
      </c>
      <c r="Q57" s="22">
        <f t="shared" si="7"/>
        <v>11.640240000000002</v>
      </c>
      <c r="R57" s="23">
        <f t="shared" si="5"/>
        <v>-321.46787000000012</v>
      </c>
      <c r="S57" s="26">
        <v>1000</v>
      </c>
      <c r="T57" s="25" t="s">
        <v>26</v>
      </c>
      <c r="U57" s="20">
        <f t="shared" si="6"/>
        <v>-1321.4678700000002</v>
      </c>
      <c r="V57" s="20">
        <v>-1321.4678700000002</v>
      </c>
      <c r="W57" s="20">
        <v>0</v>
      </c>
    </row>
    <row r="58" spans="1:23" ht="15.75" x14ac:dyDescent="0.25">
      <c r="A58" s="14">
        <v>89</v>
      </c>
      <c r="B58" s="14">
        <v>3</v>
      </c>
      <c r="C58" s="15"/>
      <c r="D58" s="16">
        <v>64</v>
      </c>
      <c r="E58" s="16">
        <v>64</v>
      </c>
      <c r="F58" s="14">
        <f t="shared" si="0"/>
        <v>0</v>
      </c>
      <c r="G58" s="16">
        <v>0</v>
      </c>
      <c r="H58" s="16">
        <v>0</v>
      </c>
      <c r="I58" s="14">
        <f t="shared" si="1"/>
        <v>0</v>
      </c>
      <c r="J58" s="17">
        <v>6.73</v>
      </c>
      <c r="K58" s="17">
        <v>3.61</v>
      </c>
      <c r="L58" s="18">
        <f t="shared" si="2"/>
        <v>0</v>
      </c>
      <c r="M58" s="19">
        <f t="shared" si="3"/>
        <v>0</v>
      </c>
      <c r="N58" s="20">
        <v>0</v>
      </c>
      <c r="O58" s="20">
        <v>0</v>
      </c>
      <c r="P58" s="21">
        <f>L58+N58</f>
        <v>0</v>
      </c>
      <c r="Q58" s="22">
        <f t="shared" si="7"/>
        <v>0</v>
      </c>
      <c r="R58" s="23">
        <f t="shared" si="5"/>
        <v>0</v>
      </c>
      <c r="S58" s="27"/>
      <c r="T58" s="25"/>
      <c r="U58" s="20">
        <f t="shared" si="6"/>
        <v>0</v>
      </c>
      <c r="V58" s="20">
        <v>0</v>
      </c>
      <c r="W58" s="20">
        <v>0</v>
      </c>
    </row>
    <row r="59" spans="1:23" ht="15.75" x14ac:dyDescent="0.25">
      <c r="A59" s="14">
        <v>90</v>
      </c>
      <c r="B59" s="14">
        <v>3</v>
      </c>
      <c r="C59" s="15"/>
      <c r="D59" s="16">
        <v>16080</v>
      </c>
      <c r="E59" s="16">
        <v>16233</v>
      </c>
      <c r="F59" s="14">
        <f t="shared" si="0"/>
        <v>153</v>
      </c>
      <c r="G59" s="16">
        <v>7344</v>
      </c>
      <c r="H59" s="16">
        <v>7403</v>
      </c>
      <c r="I59" s="14">
        <f t="shared" si="1"/>
        <v>59</v>
      </c>
      <c r="J59" s="17">
        <v>6.73</v>
      </c>
      <c r="K59" s="17">
        <v>3.61</v>
      </c>
      <c r="L59" s="18">
        <f t="shared" si="2"/>
        <v>1242.68</v>
      </c>
      <c r="M59" s="19">
        <f t="shared" si="3"/>
        <v>95.065020000000004</v>
      </c>
      <c r="N59" s="20">
        <v>0</v>
      </c>
      <c r="O59" s="20">
        <v>-2291.1371549999994</v>
      </c>
      <c r="P59" s="41">
        <v>0</v>
      </c>
      <c r="Q59" s="22">
        <f t="shared" si="7"/>
        <v>-2196.0721349999994</v>
      </c>
      <c r="R59" s="23">
        <f t="shared" si="5"/>
        <v>-2196.0721349999994</v>
      </c>
      <c r="S59" s="24"/>
      <c r="T59" s="25"/>
      <c r="U59" s="20">
        <f t="shared" si="6"/>
        <v>-2196.0721349999994</v>
      </c>
      <c r="V59" s="20">
        <v>0</v>
      </c>
      <c r="W59" s="20">
        <v>-2196.0721349999994</v>
      </c>
    </row>
    <row r="60" spans="1:23" ht="15.75" x14ac:dyDescent="0.25">
      <c r="A60" s="14">
        <v>93</v>
      </c>
      <c r="B60" s="14"/>
      <c r="C60" s="15"/>
      <c r="D60" s="98">
        <v>0</v>
      </c>
      <c r="E60" s="98">
        <v>0</v>
      </c>
      <c r="F60" s="14">
        <f t="shared" si="0"/>
        <v>0</v>
      </c>
      <c r="G60" s="16"/>
      <c r="H60" s="16"/>
      <c r="I60" s="14">
        <f t="shared" si="1"/>
        <v>0</v>
      </c>
      <c r="J60" s="17">
        <v>6</v>
      </c>
      <c r="K60" s="17">
        <v>3.61</v>
      </c>
      <c r="L60" s="18">
        <f t="shared" si="2"/>
        <v>0</v>
      </c>
      <c r="M60" s="19">
        <f t="shared" si="3"/>
        <v>0</v>
      </c>
      <c r="N60" s="20">
        <v>0</v>
      </c>
      <c r="O60" s="20">
        <v>0</v>
      </c>
      <c r="P60" s="21">
        <f>L60+N60</f>
        <v>0</v>
      </c>
      <c r="Q60" s="22">
        <f t="shared" si="7"/>
        <v>0</v>
      </c>
      <c r="R60" s="23">
        <f t="shared" si="5"/>
        <v>0</v>
      </c>
      <c r="S60" s="27"/>
      <c r="T60" s="25"/>
      <c r="U60" s="20">
        <f t="shared" si="6"/>
        <v>0</v>
      </c>
      <c r="V60" s="20">
        <v>0</v>
      </c>
      <c r="W60" s="20">
        <v>0</v>
      </c>
    </row>
    <row r="61" spans="1:23" ht="15.75" x14ac:dyDescent="0.25">
      <c r="A61" s="30">
        <v>95</v>
      </c>
      <c r="B61" s="30">
        <v>6</v>
      </c>
      <c r="C61" s="31"/>
      <c r="D61" s="32">
        <v>349</v>
      </c>
      <c r="E61" s="32">
        <v>349</v>
      </c>
      <c r="F61" s="30">
        <f t="shared" si="0"/>
        <v>0</v>
      </c>
      <c r="G61" s="32">
        <v>57</v>
      </c>
      <c r="H61" s="32">
        <v>57</v>
      </c>
      <c r="I61" s="30">
        <f t="shared" si="1"/>
        <v>0</v>
      </c>
      <c r="J61" s="33">
        <v>6.73</v>
      </c>
      <c r="K61" s="33">
        <v>3.61</v>
      </c>
      <c r="L61" s="34">
        <f t="shared" si="2"/>
        <v>0</v>
      </c>
      <c r="M61" s="35">
        <f t="shared" si="3"/>
        <v>0</v>
      </c>
      <c r="N61" s="36">
        <v>0</v>
      </c>
      <c r="O61" s="36">
        <v>0</v>
      </c>
      <c r="P61" s="37">
        <f>L61+N61</f>
        <v>0</v>
      </c>
      <c r="Q61" s="38">
        <f t="shared" si="7"/>
        <v>0</v>
      </c>
      <c r="R61" s="39">
        <f t="shared" si="5"/>
        <v>0</v>
      </c>
      <c r="S61" s="27"/>
      <c r="T61" s="40"/>
      <c r="U61" s="20">
        <f t="shared" si="6"/>
        <v>0</v>
      </c>
      <c r="V61" s="20">
        <v>0</v>
      </c>
      <c r="W61" s="20">
        <v>0</v>
      </c>
    </row>
    <row r="62" spans="1:23" ht="15.75" x14ac:dyDescent="0.25">
      <c r="A62" s="14">
        <v>99</v>
      </c>
      <c r="B62" s="14">
        <v>6</v>
      </c>
      <c r="C62" s="15"/>
      <c r="D62" s="16">
        <v>14668</v>
      </c>
      <c r="E62" s="16">
        <v>14936</v>
      </c>
      <c r="F62" s="14">
        <f t="shared" si="0"/>
        <v>268</v>
      </c>
      <c r="G62" s="16">
        <v>7813</v>
      </c>
      <c r="H62" s="16">
        <v>7916</v>
      </c>
      <c r="I62" s="14">
        <f t="shared" si="1"/>
        <v>103</v>
      </c>
      <c r="J62" s="17">
        <v>6.73</v>
      </c>
      <c r="K62" s="17">
        <v>3.61</v>
      </c>
      <c r="L62" s="18">
        <f t="shared" si="2"/>
        <v>2175.4700000000003</v>
      </c>
      <c r="M62" s="19">
        <f t="shared" si="3"/>
        <v>166.42345500000002</v>
      </c>
      <c r="N62" s="20">
        <v>0</v>
      </c>
      <c r="O62" s="20">
        <v>0</v>
      </c>
      <c r="P62" s="41">
        <v>0</v>
      </c>
      <c r="Q62" s="22">
        <f t="shared" si="7"/>
        <v>166.42345500000002</v>
      </c>
      <c r="R62" s="23">
        <f t="shared" si="5"/>
        <v>166.42345500000002</v>
      </c>
      <c r="S62" s="26">
        <v>166</v>
      </c>
      <c r="T62" s="25" t="s">
        <v>27</v>
      </c>
      <c r="U62" s="20">
        <f t="shared" si="6"/>
        <v>0.42345500000001834</v>
      </c>
      <c r="V62" s="20">
        <v>0</v>
      </c>
      <c r="W62" s="20">
        <v>0</v>
      </c>
    </row>
    <row r="63" spans="1:23" ht="15.75" x14ac:dyDescent="0.25">
      <c r="A63" s="14">
        <v>102</v>
      </c>
      <c r="B63" s="14">
        <v>6</v>
      </c>
      <c r="C63" s="15"/>
      <c r="D63" s="16">
        <v>0</v>
      </c>
      <c r="E63" s="16">
        <v>0</v>
      </c>
      <c r="F63" s="14">
        <f t="shared" si="0"/>
        <v>0</v>
      </c>
      <c r="G63" s="16">
        <v>0</v>
      </c>
      <c r="H63" s="16">
        <v>0</v>
      </c>
      <c r="I63" s="14">
        <f t="shared" si="1"/>
        <v>0</v>
      </c>
      <c r="J63" s="17">
        <v>6.73</v>
      </c>
      <c r="K63" s="17">
        <v>3.61</v>
      </c>
      <c r="L63" s="18">
        <f t="shared" si="2"/>
        <v>0</v>
      </c>
      <c r="M63" s="19">
        <f t="shared" si="3"/>
        <v>0</v>
      </c>
      <c r="N63" s="20">
        <v>0</v>
      </c>
      <c r="O63" s="20">
        <v>0</v>
      </c>
      <c r="P63" s="21">
        <f>L63+N63</f>
        <v>0</v>
      </c>
      <c r="Q63" s="22">
        <f t="shared" si="7"/>
        <v>0</v>
      </c>
      <c r="R63" s="23">
        <f t="shared" si="5"/>
        <v>0</v>
      </c>
      <c r="S63" s="27"/>
      <c r="T63" s="25"/>
      <c r="U63" s="20">
        <f t="shared" si="6"/>
        <v>0</v>
      </c>
      <c r="V63" s="20">
        <v>0</v>
      </c>
      <c r="W63" s="20">
        <v>0</v>
      </c>
    </row>
    <row r="64" spans="1:23" ht="15.75" x14ac:dyDescent="0.25">
      <c r="A64" s="14">
        <v>107</v>
      </c>
      <c r="B64" s="14">
        <v>1</v>
      </c>
      <c r="C64" s="15"/>
      <c r="D64" s="16">
        <v>4</v>
      </c>
      <c r="E64" s="16">
        <v>4</v>
      </c>
      <c r="F64" s="14">
        <f t="shared" si="0"/>
        <v>0</v>
      </c>
      <c r="G64" s="14"/>
      <c r="H64" s="14"/>
      <c r="I64" s="14">
        <f t="shared" si="1"/>
        <v>0</v>
      </c>
      <c r="J64" s="28">
        <v>6</v>
      </c>
      <c r="K64" s="17">
        <v>3.61</v>
      </c>
      <c r="L64" s="18">
        <f t="shared" si="2"/>
        <v>0</v>
      </c>
      <c r="M64" s="19">
        <f t="shared" si="3"/>
        <v>0</v>
      </c>
      <c r="N64" s="20">
        <v>0</v>
      </c>
      <c r="O64" s="20">
        <v>0</v>
      </c>
      <c r="P64" s="21">
        <f>L64+N64</f>
        <v>0</v>
      </c>
      <c r="Q64" s="22">
        <f t="shared" si="7"/>
        <v>0</v>
      </c>
      <c r="R64" s="23">
        <f t="shared" si="5"/>
        <v>0</v>
      </c>
      <c r="S64" s="27"/>
      <c r="T64" s="25"/>
      <c r="U64" s="20">
        <f t="shared" si="6"/>
        <v>0</v>
      </c>
      <c r="V64" s="20">
        <v>0</v>
      </c>
      <c r="W64" s="20">
        <v>0</v>
      </c>
    </row>
    <row r="65" spans="1:23" ht="15.75" x14ac:dyDescent="0.25">
      <c r="A65" s="14">
        <v>110</v>
      </c>
      <c r="B65" s="14">
        <v>4</v>
      </c>
      <c r="C65" s="15"/>
      <c r="D65" s="16">
        <v>10407</v>
      </c>
      <c r="E65" s="16">
        <v>10624</v>
      </c>
      <c r="F65" s="14">
        <f t="shared" si="0"/>
        <v>217</v>
      </c>
      <c r="G65" s="16">
        <v>2352</v>
      </c>
      <c r="H65" s="16">
        <v>2394</v>
      </c>
      <c r="I65" s="14">
        <f t="shared" si="1"/>
        <v>42</v>
      </c>
      <c r="J65" s="17">
        <v>6.73</v>
      </c>
      <c r="K65" s="17">
        <v>3.61</v>
      </c>
      <c r="L65" s="18">
        <f t="shared" si="2"/>
        <v>1612.0300000000002</v>
      </c>
      <c r="M65" s="19">
        <f t="shared" si="3"/>
        <v>123.32029500000002</v>
      </c>
      <c r="N65" s="20">
        <v>1217.0999999999999</v>
      </c>
      <c r="O65" s="20">
        <v>93.108149999999995</v>
      </c>
      <c r="P65" s="21">
        <f>L65+N65</f>
        <v>2829.13</v>
      </c>
      <c r="Q65" s="22">
        <f t="shared" si="7"/>
        <v>216.42844500000001</v>
      </c>
      <c r="R65" s="23">
        <f t="shared" si="5"/>
        <v>3045.5584450000001</v>
      </c>
      <c r="S65" s="26">
        <v>3046</v>
      </c>
      <c r="T65" s="99"/>
      <c r="U65" s="20">
        <f t="shared" si="6"/>
        <v>-0.44155499999988024</v>
      </c>
      <c r="V65" s="20">
        <v>0</v>
      </c>
      <c r="W65" s="20">
        <v>0</v>
      </c>
    </row>
    <row r="66" spans="1:23" ht="15.75" x14ac:dyDescent="0.25">
      <c r="A66" s="100">
        <v>112</v>
      </c>
      <c r="B66" s="101"/>
      <c r="C66" s="102"/>
      <c r="D66" s="103">
        <v>5406</v>
      </c>
      <c r="E66" s="103">
        <v>5610</v>
      </c>
      <c r="F66" s="14">
        <f t="shared" ref="F66:F114" si="11">E66-D66</f>
        <v>204</v>
      </c>
      <c r="G66" s="104">
        <v>3632</v>
      </c>
      <c r="H66" s="104">
        <v>3668</v>
      </c>
      <c r="I66" s="14">
        <f t="shared" ref="I66:I114" si="12">H66-G66</f>
        <v>36</v>
      </c>
      <c r="J66" s="17">
        <v>6.73</v>
      </c>
      <c r="K66" s="17">
        <v>3.61</v>
      </c>
      <c r="L66" s="18">
        <f t="shared" ref="L66:L114" si="13">F66*J66+K66*I66</f>
        <v>1502.88</v>
      </c>
      <c r="M66" s="19">
        <f t="shared" ref="M66:M114" si="14">L66*0.0765</f>
        <v>114.97032</v>
      </c>
      <c r="N66" s="20">
        <v>0</v>
      </c>
      <c r="O66" s="20">
        <v>112.07861999999999</v>
      </c>
      <c r="P66" s="41">
        <v>0</v>
      </c>
      <c r="Q66" s="22">
        <f t="shared" si="7"/>
        <v>227.04893999999999</v>
      </c>
      <c r="R66" s="23">
        <f t="shared" ref="R66:R114" si="15">P66+Q66</f>
        <v>227.04893999999999</v>
      </c>
      <c r="S66" s="29"/>
      <c r="T66" s="42"/>
      <c r="U66" s="20">
        <f t="shared" si="6"/>
        <v>227.04893999999999</v>
      </c>
      <c r="V66" s="20">
        <v>0</v>
      </c>
      <c r="W66" s="20">
        <v>227.04893999999999</v>
      </c>
    </row>
    <row r="67" spans="1:23" ht="15.75" x14ac:dyDescent="0.25">
      <c r="A67" s="14">
        <v>115</v>
      </c>
      <c r="B67" s="14">
        <v>6</v>
      </c>
      <c r="C67" s="15"/>
      <c r="D67" s="16">
        <v>10506</v>
      </c>
      <c r="E67" s="16">
        <v>10690</v>
      </c>
      <c r="F67" s="14">
        <f t="shared" si="11"/>
        <v>184</v>
      </c>
      <c r="G67" s="16">
        <v>5861</v>
      </c>
      <c r="H67" s="16">
        <v>5903</v>
      </c>
      <c r="I67" s="14">
        <f t="shared" si="12"/>
        <v>42</v>
      </c>
      <c r="J67" s="17">
        <v>6.73</v>
      </c>
      <c r="K67" s="17">
        <v>3.61</v>
      </c>
      <c r="L67" s="18">
        <f t="shared" si="13"/>
        <v>1389.94</v>
      </c>
      <c r="M67" s="19">
        <f t="shared" si="14"/>
        <v>106.33041</v>
      </c>
      <c r="N67" s="20">
        <v>-1954.0159949999997</v>
      </c>
      <c r="O67" s="20">
        <v>0</v>
      </c>
      <c r="P67" s="21">
        <f t="shared" ref="P67:P75" si="16">L67+N67</f>
        <v>-564.07599499999969</v>
      </c>
      <c r="Q67" s="22">
        <f t="shared" si="7"/>
        <v>106.33041</v>
      </c>
      <c r="R67" s="23">
        <f t="shared" si="15"/>
        <v>-457.74558499999966</v>
      </c>
      <c r="S67" s="26"/>
      <c r="T67" s="25"/>
      <c r="U67" s="20">
        <f t="shared" ref="U67:U114" si="17">R67-S67</f>
        <v>-457.74558499999966</v>
      </c>
      <c r="V67" s="20">
        <v>-457.74558499999966</v>
      </c>
      <c r="W67" s="20">
        <v>0</v>
      </c>
    </row>
    <row r="68" spans="1:23" ht="15.75" x14ac:dyDescent="0.25">
      <c r="A68" s="14">
        <v>116</v>
      </c>
      <c r="B68" s="14">
        <v>6</v>
      </c>
      <c r="C68" s="15"/>
      <c r="D68" s="16">
        <v>378</v>
      </c>
      <c r="E68" s="16">
        <v>390</v>
      </c>
      <c r="F68" s="14">
        <f t="shared" si="11"/>
        <v>12</v>
      </c>
      <c r="G68" s="16">
        <v>240</v>
      </c>
      <c r="H68" s="16">
        <v>243</v>
      </c>
      <c r="I68" s="14">
        <f t="shared" si="12"/>
        <v>3</v>
      </c>
      <c r="J68" s="17">
        <v>6.73</v>
      </c>
      <c r="K68" s="17">
        <v>3.61</v>
      </c>
      <c r="L68" s="18">
        <f t="shared" si="13"/>
        <v>91.59</v>
      </c>
      <c r="M68" s="19">
        <f t="shared" si="14"/>
        <v>7.0066350000000002</v>
      </c>
      <c r="N68" s="20">
        <v>487.76</v>
      </c>
      <c r="O68" s="20">
        <v>37.313639999999999</v>
      </c>
      <c r="P68" s="21">
        <f t="shared" si="16"/>
        <v>579.35</v>
      </c>
      <c r="Q68" s="22">
        <f t="shared" si="7"/>
        <v>44.320275000000002</v>
      </c>
      <c r="R68" s="23">
        <f t="shared" si="15"/>
        <v>623.67027500000006</v>
      </c>
      <c r="S68" s="29"/>
      <c r="T68" s="25"/>
      <c r="U68" s="20">
        <f t="shared" si="17"/>
        <v>623.67027500000006</v>
      </c>
      <c r="V68" s="20">
        <v>579.35</v>
      </c>
      <c r="W68" s="20">
        <v>44.320275000000002</v>
      </c>
    </row>
    <row r="69" spans="1:23" ht="15.75" x14ac:dyDescent="0.25">
      <c r="A69" s="14">
        <v>117</v>
      </c>
      <c r="B69" s="14">
        <v>6</v>
      </c>
      <c r="C69" s="15"/>
      <c r="D69" s="16">
        <v>0</v>
      </c>
      <c r="E69" s="16">
        <v>0</v>
      </c>
      <c r="F69" s="14">
        <f t="shared" si="11"/>
        <v>0</v>
      </c>
      <c r="G69" s="16">
        <v>0</v>
      </c>
      <c r="H69" s="16">
        <v>0</v>
      </c>
      <c r="I69" s="14">
        <f t="shared" si="12"/>
        <v>0</v>
      </c>
      <c r="J69" s="17">
        <v>6.73</v>
      </c>
      <c r="K69" s="17">
        <v>3.61</v>
      </c>
      <c r="L69" s="18">
        <f t="shared" si="13"/>
        <v>0</v>
      </c>
      <c r="M69" s="19">
        <f t="shared" si="14"/>
        <v>0</v>
      </c>
      <c r="N69" s="20">
        <v>0</v>
      </c>
      <c r="O69" s="20">
        <v>0</v>
      </c>
      <c r="P69" s="21">
        <f t="shared" si="16"/>
        <v>0</v>
      </c>
      <c r="Q69" s="22">
        <f t="shared" si="7"/>
        <v>0</v>
      </c>
      <c r="R69" s="23">
        <f t="shared" si="15"/>
        <v>0</v>
      </c>
      <c r="S69" s="27"/>
      <c r="T69" s="25"/>
      <c r="U69" s="20">
        <f t="shared" si="17"/>
        <v>0</v>
      </c>
      <c r="V69" s="20">
        <v>0</v>
      </c>
      <c r="W69" s="20">
        <v>0</v>
      </c>
    </row>
    <row r="70" spans="1:23" ht="15.75" x14ac:dyDescent="0.25">
      <c r="A70" s="14">
        <v>118</v>
      </c>
      <c r="B70" s="14">
        <v>6</v>
      </c>
      <c r="C70" s="15"/>
      <c r="D70" s="16">
        <v>229</v>
      </c>
      <c r="E70" s="16">
        <v>233</v>
      </c>
      <c r="F70" s="14">
        <f t="shared" si="11"/>
        <v>4</v>
      </c>
      <c r="G70" s="16">
        <v>7</v>
      </c>
      <c r="H70" s="16">
        <v>7</v>
      </c>
      <c r="I70" s="14">
        <f t="shared" si="12"/>
        <v>0</v>
      </c>
      <c r="J70" s="17">
        <v>6.73</v>
      </c>
      <c r="K70" s="17">
        <v>3.61</v>
      </c>
      <c r="L70" s="18">
        <f t="shared" si="13"/>
        <v>26.92</v>
      </c>
      <c r="M70" s="19">
        <f t="shared" si="14"/>
        <v>2.05938</v>
      </c>
      <c r="N70" s="20">
        <v>0</v>
      </c>
      <c r="O70" s="20">
        <v>0</v>
      </c>
      <c r="P70" s="21">
        <f t="shared" si="16"/>
        <v>26.92</v>
      </c>
      <c r="Q70" s="22">
        <f t="shared" si="7"/>
        <v>2.05938</v>
      </c>
      <c r="R70" s="23">
        <f t="shared" si="15"/>
        <v>28.979380000000003</v>
      </c>
      <c r="S70" s="26"/>
      <c r="T70" s="25"/>
      <c r="U70" s="20">
        <f t="shared" si="17"/>
        <v>28.979380000000003</v>
      </c>
      <c r="V70" s="20">
        <v>26.92</v>
      </c>
      <c r="W70" s="20">
        <v>2.05938</v>
      </c>
    </row>
    <row r="71" spans="1:23" ht="15.75" x14ac:dyDescent="0.25">
      <c r="A71" s="14">
        <v>120</v>
      </c>
      <c r="B71" s="14">
        <v>3</v>
      </c>
      <c r="C71" s="15"/>
      <c r="D71" s="16">
        <v>8041</v>
      </c>
      <c r="E71" s="16">
        <v>8053</v>
      </c>
      <c r="F71" s="14">
        <f t="shared" si="11"/>
        <v>12</v>
      </c>
      <c r="G71" s="16"/>
      <c r="H71" s="16"/>
      <c r="I71" s="14">
        <f t="shared" si="12"/>
        <v>0</v>
      </c>
      <c r="J71" s="28">
        <v>6</v>
      </c>
      <c r="K71" s="17">
        <v>3.61</v>
      </c>
      <c r="L71" s="18">
        <f t="shared" si="13"/>
        <v>72</v>
      </c>
      <c r="M71" s="19">
        <f t="shared" si="14"/>
        <v>5.508</v>
      </c>
      <c r="N71" s="20">
        <v>-226.559</v>
      </c>
      <c r="O71" s="20">
        <v>0</v>
      </c>
      <c r="P71" s="21">
        <f t="shared" si="16"/>
        <v>-154.559</v>
      </c>
      <c r="Q71" s="22">
        <f t="shared" si="7"/>
        <v>5.508</v>
      </c>
      <c r="R71" s="23">
        <f t="shared" si="15"/>
        <v>-149.05099999999999</v>
      </c>
      <c r="S71" s="29"/>
      <c r="T71" s="25"/>
      <c r="U71" s="20">
        <f t="shared" si="17"/>
        <v>-149.05099999999999</v>
      </c>
      <c r="V71" s="20">
        <v>-149.05099999999999</v>
      </c>
      <c r="W71" s="20">
        <v>0</v>
      </c>
    </row>
    <row r="72" spans="1:23" ht="15.75" x14ac:dyDescent="0.25">
      <c r="A72" s="14">
        <v>123</v>
      </c>
      <c r="B72" s="14">
        <v>3</v>
      </c>
      <c r="C72" s="15"/>
      <c r="D72" s="16">
        <v>3</v>
      </c>
      <c r="E72" s="16">
        <v>3</v>
      </c>
      <c r="F72" s="14">
        <f t="shared" si="11"/>
        <v>0</v>
      </c>
      <c r="G72" s="16">
        <v>2</v>
      </c>
      <c r="H72" s="16">
        <v>2</v>
      </c>
      <c r="I72" s="14">
        <f t="shared" si="12"/>
        <v>0</v>
      </c>
      <c r="J72" s="28">
        <v>6</v>
      </c>
      <c r="K72" s="17">
        <v>3.61</v>
      </c>
      <c r="L72" s="18">
        <f t="shared" si="13"/>
        <v>0</v>
      </c>
      <c r="M72" s="19">
        <f t="shared" si="14"/>
        <v>0</v>
      </c>
      <c r="N72" s="20">
        <v>0</v>
      </c>
      <c r="O72" s="20">
        <v>0</v>
      </c>
      <c r="P72" s="21">
        <f t="shared" si="16"/>
        <v>0</v>
      </c>
      <c r="Q72" s="22">
        <f t="shared" si="7"/>
        <v>0</v>
      </c>
      <c r="R72" s="23">
        <f t="shared" si="15"/>
        <v>0</v>
      </c>
      <c r="S72" s="27"/>
      <c r="T72" s="25"/>
      <c r="U72" s="20">
        <f t="shared" si="17"/>
        <v>0</v>
      </c>
      <c r="V72" s="20">
        <v>0</v>
      </c>
      <c r="W72" s="20">
        <v>0</v>
      </c>
    </row>
    <row r="73" spans="1:23" ht="15.75" x14ac:dyDescent="0.25">
      <c r="A73" s="14">
        <v>124</v>
      </c>
      <c r="B73" s="14">
        <v>6</v>
      </c>
      <c r="C73" s="15"/>
      <c r="D73" s="16">
        <v>149</v>
      </c>
      <c r="E73" s="16">
        <v>149</v>
      </c>
      <c r="F73" s="14">
        <f t="shared" si="11"/>
        <v>0</v>
      </c>
      <c r="G73" s="16">
        <v>1</v>
      </c>
      <c r="H73" s="16">
        <v>1</v>
      </c>
      <c r="I73" s="14">
        <f t="shared" si="12"/>
        <v>0</v>
      </c>
      <c r="J73" s="17">
        <v>6.73</v>
      </c>
      <c r="K73" s="17">
        <v>3.61</v>
      </c>
      <c r="L73" s="18">
        <f t="shared" si="13"/>
        <v>0</v>
      </c>
      <c r="M73" s="19">
        <f t="shared" si="14"/>
        <v>0</v>
      </c>
      <c r="N73" s="20">
        <v>80.760000000000005</v>
      </c>
      <c r="O73" s="20">
        <v>6.17814</v>
      </c>
      <c r="P73" s="21">
        <f t="shared" si="16"/>
        <v>80.760000000000005</v>
      </c>
      <c r="Q73" s="22">
        <f t="shared" si="7"/>
        <v>6.17814</v>
      </c>
      <c r="R73" s="23">
        <f t="shared" si="15"/>
        <v>86.938140000000004</v>
      </c>
      <c r="S73" s="27"/>
      <c r="T73" s="25"/>
      <c r="U73" s="20">
        <f t="shared" si="17"/>
        <v>86.938140000000004</v>
      </c>
      <c r="V73" s="20">
        <v>80.760000000000005</v>
      </c>
      <c r="W73" s="20">
        <v>6.17814</v>
      </c>
    </row>
    <row r="74" spans="1:23" ht="15.75" x14ac:dyDescent="0.25">
      <c r="A74" s="14">
        <v>125</v>
      </c>
      <c r="B74" s="14">
        <v>6</v>
      </c>
      <c r="C74" s="15"/>
      <c r="D74" s="16">
        <v>2</v>
      </c>
      <c r="E74" s="16">
        <v>2</v>
      </c>
      <c r="F74" s="14">
        <f t="shared" si="11"/>
        <v>0</v>
      </c>
      <c r="G74" s="14"/>
      <c r="H74" s="14"/>
      <c r="I74" s="14">
        <f t="shared" si="12"/>
        <v>0</v>
      </c>
      <c r="J74" s="28">
        <v>6</v>
      </c>
      <c r="K74" s="17">
        <v>3.61</v>
      </c>
      <c r="L74" s="18">
        <f t="shared" si="13"/>
        <v>0</v>
      </c>
      <c r="M74" s="19">
        <f t="shared" si="14"/>
        <v>0</v>
      </c>
      <c r="N74" s="20">
        <v>0</v>
      </c>
      <c r="O74" s="20">
        <v>0</v>
      </c>
      <c r="P74" s="21">
        <f t="shared" si="16"/>
        <v>0</v>
      </c>
      <c r="Q74" s="22">
        <f t="shared" si="7"/>
        <v>0</v>
      </c>
      <c r="R74" s="23">
        <f t="shared" si="15"/>
        <v>0</v>
      </c>
      <c r="S74" s="27"/>
      <c r="T74" s="25"/>
      <c r="U74" s="20">
        <f t="shared" si="17"/>
        <v>0</v>
      </c>
      <c r="V74" s="20">
        <v>0</v>
      </c>
      <c r="W74" s="20">
        <v>0</v>
      </c>
    </row>
    <row r="75" spans="1:23" ht="15.75" x14ac:dyDescent="0.25">
      <c r="A75" s="14">
        <v>128</v>
      </c>
      <c r="B75" s="14">
        <v>6</v>
      </c>
      <c r="C75" s="15"/>
      <c r="D75" s="16">
        <v>34134</v>
      </c>
      <c r="E75" s="16">
        <v>34166</v>
      </c>
      <c r="F75" s="14">
        <f t="shared" si="11"/>
        <v>32</v>
      </c>
      <c r="G75" s="16"/>
      <c r="H75" s="16"/>
      <c r="I75" s="14">
        <f t="shared" si="12"/>
        <v>0</v>
      </c>
      <c r="J75" s="28">
        <v>6</v>
      </c>
      <c r="K75" s="17">
        <v>3.61</v>
      </c>
      <c r="L75" s="18">
        <f t="shared" si="13"/>
        <v>192</v>
      </c>
      <c r="M75" s="19">
        <f t="shared" si="14"/>
        <v>14.687999999999999</v>
      </c>
      <c r="N75" s="20">
        <v>866.97900000000004</v>
      </c>
      <c r="O75" s="20">
        <v>42.228000000000002</v>
      </c>
      <c r="P75" s="21">
        <f t="shared" si="16"/>
        <v>1058.979</v>
      </c>
      <c r="Q75" s="22">
        <f t="shared" si="7"/>
        <v>56.915999999999997</v>
      </c>
      <c r="R75" s="23">
        <f t="shared" si="15"/>
        <v>1115.895</v>
      </c>
      <c r="S75" s="24"/>
      <c r="T75" s="25"/>
      <c r="U75" s="20">
        <f t="shared" si="17"/>
        <v>1115.895</v>
      </c>
      <c r="V75" s="20">
        <v>1058.979</v>
      </c>
      <c r="W75" s="20">
        <v>56.915999999999997</v>
      </c>
    </row>
    <row r="76" spans="1:23" ht="15.75" x14ac:dyDescent="0.25">
      <c r="A76" s="14">
        <v>129</v>
      </c>
      <c r="B76" s="14">
        <v>6</v>
      </c>
      <c r="C76" s="15"/>
      <c r="D76" s="16">
        <v>17787</v>
      </c>
      <c r="E76" s="16">
        <v>18093</v>
      </c>
      <c r="F76" s="14">
        <f t="shared" si="11"/>
        <v>306</v>
      </c>
      <c r="G76" s="16">
        <v>8206</v>
      </c>
      <c r="H76" s="16">
        <v>8343</v>
      </c>
      <c r="I76" s="14">
        <f t="shared" si="12"/>
        <v>137</v>
      </c>
      <c r="J76" s="17">
        <v>6.73</v>
      </c>
      <c r="K76" s="17">
        <v>3.61</v>
      </c>
      <c r="L76" s="18">
        <f t="shared" si="13"/>
        <v>2553.9500000000003</v>
      </c>
      <c r="M76" s="19">
        <f t="shared" si="14"/>
        <v>195.37717500000002</v>
      </c>
      <c r="N76" s="20">
        <v>0</v>
      </c>
      <c r="O76" s="20">
        <v>0</v>
      </c>
      <c r="P76" s="41">
        <v>0</v>
      </c>
      <c r="Q76" s="22">
        <f t="shared" si="7"/>
        <v>195.37717500000002</v>
      </c>
      <c r="R76" s="23">
        <f t="shared" si="15"/>
        <v>195.37717500000002</v>
      </c>
      <c r="S76" s="26">
        <v>195</v>
      </c>
      <c r="T76" s="25"/>
      <c r="U76" s="20">
        <f t="shared" si="17"/>
        <v>0.37717500000002246</v>
      </c>
      <c r="V76" s="20">
        <v>0</v>
      </c>
      <c r="W76" s="20">
        <v>0</v>
      </c>
    </row>
    <row r="77" spans="1:23" ht="15.75" x14ac:dyDescent="0.25">
      <c r="A77" s="14">
        <v>130</v>
      </c>
      <c r="B77" s="14">
        <v>6</v>
      </c>
      <c r="C77" s="15"/>
      <c r="D77" s="16">
        <v>615</v>
      </c>
      <c r="E77" s="16">
        <v>705</v>
      </c>
      <c r="F77" s="14">
        <f t="shared" si="11"/>
        <v>90</v>
      </c>
      <c r="G77" s="16">
        <v>492</v>
      </c>
      <c r="H77" s="16">
        <v>518</v>
      </c>
      <c r="I77" s="14">
        <f t="shared" si="12"/>
        <v>26</v>
      </c>
      <c r="J77" s="17">
        <v>6.73</v>
      </c>
      <c r="K77" s="17">
        <v>3.61</v>
      </c>
      <c r="L77" s="18">
        <f t="shared" si="13"/>
        <v>699.56000000000006</v>
      </c>
      <c r="M77" s="19">
        <f t="shared" si="14"/>
        <v>53.516340000000007</v>
      </c>
      <c r="N77" s="20">
        <v>0</v>
      </c>
      <c r="O77" s="20">
        <v>-151.24880999999999</v>
      </c>
      <c r="P77" s="41">
        <v>0</v>
      </c>
      <c r="Q77" s="22">
        <f t="shared" si="7"/>
        <v>-97.732469999999978</v>
      </c>
      <c r="R77" s="23">
        <f t="shared" si="15"/>
        <v>-97.732469999999978</v>
      </c>
      <c r="S77" s="29"/>
      <c r="T77" s="25"/>
      <c r="U77" s="20">
        <f t="shared" si="17"/>
        <v>-97.732469999999978</v>
      </c>
      <c r="V77" s="20">
        <v>0</v>
      </c>
      <c r="W77" s="20">
        <v>-97.732469999999978</v>
      </c>
    </row>
    <row r="78" spans="1:23" ht="15.75" x14ac:dyDescent="0.25">
      <c r="A78" s="14">
        <v>131</v>
      </c>
      <c r="B78" s="14">
        <v>6</v>
      </c>
      <c r="C78" s="15"/>
      <c r="D78" s="16">
        <v>24741</v>
      </c>
      <c r="E78" s="16">
        <v>25149</v>
      </c>
      <c r="F78" s="14">
        <f t="shared" si="11"/>
        <v>408</v>
      </c>
      <c r="G78" s="16">
        <v>14507</v>
      </c>
      <c r="H78" s="16">
        <v>14605</v>
      </c>
      <c r="I78" s="14">
        <f t="shared" si="12"/>
        <v>98</v>
      </c>
      <c r="J78" s="17">
        <v>6.73</v>
      </c>
      <c r="K78" s="17">
        <v>3.61</v>
      </c>
      <c r="L78" s="18">
        <f t="shared" si="13"/>
        <v>3099.62</v>
      </c>
      <c r="M78" s="19">
        <f t="shared" si="14"/>
        <v>237.12092999999999</v>
      </c>
      <c r="N78" s="20">
        <v>0</v>
      </c>
      <c r="O78" s="20">
        <v>0</v>
      </c>
      <c r="P78" s="21">
        <f t="shared" ref="P78:Q93" si="18">L78+N78</f>
        <v>3099.62</v>
      </c>
      <c r="Q78" s="22">
        <f t="shared" si="7"/>
        <v>237.12092999999999</v>
      </c>
      <c r="R78" s="23">
        <f t="shared" si="15"/>
        <v>3336.7409299999999</v>
      </c>
      <c r="S78" s="26">
        <v>3337</v>
      </c>
      <c r="T78" s="25"/>
      <c r="U78" s="20">
        <f t="shared" si="17"/>
        <v>-0.25907000000006519</v>
      </c>
      <c r="V78" s="20">
        <v>0</v>
      </c>
      <c r="W78" s="20">
        <v>0</v>
      </c>
    </row>
    <row r="79" spans="1:23" ht="15.75" x14ac:dyDescent="0.25">
      <c r="A79" s="14">
        <v>133</v>
      </c>
      <c r="B79" s="14">
        <v>5</v>
      </c>
      <c r="C79" s="15"/>
      <c r="D79" s="16">
        <v>8277</v>
      </c>
      <c r="E79" s="16">
        <v>8638</v>
      </c>
      <c r="F79" s="14">
        <f t="shared" si="11"/>
        <v>361</v>
      </c>
      <c r="G79" s="16">
        <v>3167</v>
      </c>
      <c r="H79" s="16">
        <v>3270</v>
      </c>
      <c r="I79" s="14">
        <f t="shared" si="12"/>
        <v>103</v>
      </c>
      <c r="J79" s="17">
        <v>6.73</v>
      </c>
      <c r="K79" s="17">
        <v>3.61</v>
      </c>
      <c r="L79" s="18">
        <f t="shared" si="13"/>
        <v>2801.36</v>
      </c>
      <c r="M79" s="19">
        <f t="shared" si="14"/>
        <v>214.30404000000001</v>
      </c>
      <c r="N79" s="20">
        <v>0</v>
      </c>
      <c r="O79" s="20">
        <v>0</v>
      </c>
      <c r="P79" s="21">
        <f t="shared" si="18"/>
        <v>2801.36</v>
      </c>
      <c r="Q79" s="22">
        <f t="shared" si="7"/>
        <v>214.30404000000001</v>
      </c>
      <c r="R79" s="23">
        <f t="shared" si="15"/>
        <v>3015.6640400000001</v>
      </c>
      <c r="S79" s="26">
        <v>3016</v>
      </c>
      <c r="T79" s="25"/>
      <c r="U79" s="20">
        <f t="shared" si="17"/>
        <v>-0.33595999999988635</v>
      </c>
      <c r="V79" s="20">
        <v>0</v>
      </c>
      <c r="W79" s="20">
        <v>0</v>
      </c>
    </row>
    <row r="80" spans="1:23" ht="15.75" x14ac:dyDescent="0.25">
      <c r="A80" s="14">
        <v>134</v>
      </c>
      <c r="B80" s="14">
        <v>5</v>
      </c>
      <c r="C80" s="15"/>
      <c r="D80" s="16">
        <v>6640</v>
      </c>
      <c r="E80" s="16">
        <v>6715</v>
      </c>
      <c r="F80" s="14">
        <f t="shared" si="11"/>
        <v>75</v>
      </c>
      <c r="G80" s="14"/>
      <c r="H80" s="14"/>
      <c r="I80" s="14">
        <f t="shared" si="12"/>
        <v>0</v>
      </c>
      <c r="J80" s="28">
        <v>6</v>
      </c>
      <c r="K80" s="17">
        <v>3.61</v>
      </c>
      <c r="L80" s="18">
        <f t="shared" si="13"/>
        <v>450</v>
      </c>
      <c r="M80" s="19">
        <f t="shared" si="14"/>
        <v>34.424999999999997</v>
      </c>
      <c r="N80" s="20">
        <v>0</v>
      </c>
      <c r="O80" s="20">
        <v>0</v>
      </c>
      <c r="P80" s="21">
        <f t="shared" si="18"/>
        <v>450</v>
      </c>
      <c r="Q80" s="22">
        <f t="shared" si="7"/>
        <v>34.424999999999997</v>
      </c>
      <c r="R80" s="23">
        <f t="shared" si="15"/>
        <v>484.42500000000001</v>
      </c>
      <c r="S80" s="26">
        <v>484</v>
      </c>
      <c r="T80" s="25"/>
      <c r="U80" s="20">
        <f t="shared" si="17"/>
        <v>0.42500000000001137</v>
      </c>
      <c r="V80" s="20">
        <v>0</v>
      </c>
      <c r="W80" s="20">
        <v>0</v>
      </c>
    </row>
    <row r="81" spans="1:23" ht="15.75" x14ac:dyDescent="0.25">
      <c r="A81" s="14">
        <v>135</v>
      </c>
      <c r="B81" s="14">
        <v>5</v>
      </c>
      <c r="C81" s="15"/>
      <c r="D81" s="16">
        <v>100</v>
      </c>
      <c r="E81" s="16">
        <v>100</v>
      </c>
      <c r="F81" s="14">
        <f t="shared" si="11"/>
        <v>0</v>
      </c>
      <c r="G81" s="14"/>
      <c r="H81" s="14"/>
      <c r="I81" s="14">
        <f t="shared" si="12"/>
        <v>0</v>
      </c>
      <c r="J81" s="28">
        <v>6</v>
      </c>
      <c r="K81" s="17">
        <v>3.61</v>
      </c>
      <c r="L81" s="18">
        <f t="shared" si="13"/>
        <v>0</v>
      </c>
      <c r="M81" s="19">
        <f t="shared" si="14"/>
        <v>0</v>
      </c>
      <c r="N81" s="20">
        <v>0</v>
      </c>
      <c r="O81" s="20">
        <v>0</v>
      </c>
      <c r="P81" s="21">
        <f t="shared" si="18"/>
        <v>0</v>
      </c>
      <c r="Q81" s="22">
        <f t="shared" si="7"/>
        <v>0</v>
      </c>
      <c r="R81" s="23">
        <f t="shared" si="15"/>
        <v>0</v>
      </c>
      <c r="S81" s="27"/>
      <c r="T81" s="25"/>
      <c r="U81" s="20">
        <f t="shared" si="17"/>
        <v>0</v>
      </c>
      <c r="V81" s="20">
        <v>0</v>
      </c>
      <c r="W81" s="20">
        <v>0</v>
      </c>
    </row>
    <row r="82" spans="1:23" ht="15.75" x14ac:dyDescent="0.25">
      <c r="A82" s="14">
        <v>139</v>
      </c>
      <c r="B82" s="14">
        <v>4</v>
      </c>
      <c r="C82" s="15"/>
      <c r="D82" s="16">
        <v>72115</v>
      </c>
      <c r="E82" s="16">
        <v>72299</v>
      </c>
      <c r="F82" s="14">
        <f t="shared" si="11"/>
        <v>184</v>
      </c>
      <c r="G82" s="16">
        <v>33246</v>
      </c>
      <c r="H82" s="16">
        <v>33352</v>
      </c>
      <c r="I82" s="14">
        <f t="shared" si="12"/>
        <v>106</v>
      </c>
      <c r="J82" s="17">
        <v>6.73</v>
      </c>
      <c r="K82" s="17">
        <v>3.61</v>
      </c>
      <c r="L82" s="18">
        <f t="shared" si="13"/>
        <v>1620.98</v>
      </c>
      <c r="M82" s="19">
        <f t="shared" si="14"/>
        <v>124.00497</v>
      </c>
      <c r="N82" s="20">
        <v>1639.7</v>
      </c>
      <c r="O82" s="20">
        <v>125.43705</v>
      </c>
      <c r="P82" s="21">
        <f t="shared" si="18"/>
        <v>3260.6800000000003</v>
      </c>
      <c r="Q82" s="22">
        <f t="shared" si="18"/>
        <v>249.44202000000001</v>
      </c>
      <c r="R82" s="23">
        <f t="shared" si="15"/>
        <v>3510.1220200000002</v>
      </c>
      <c r="S82" s="26">
        <v>3510</v>
      </c>
      <c r="T82" s="25"/>
      <c r="U82" s="20">
        <f t="shared" si="17"/>
        <v>0.12202000000024782</v>
      </c>
      <c r="V82" s="20">
        <v>0</v>
      </c>
      <c r="W82" s="20">
        <v>0</v>
      </c>
    </row>
    <row r="83" spans="1:23" ht="15.75" x14ac:dyDescent="0.25">
      <c r="A83" s="14">
        <v>140</v>
      </c>
      <c r="B83" s="14">
        <v>4</v>
      </c>
      <c r="C83" s="15"/>
      <c r="D83" s="16">
        <v>19</v>
      </c>
      <c r="E83" s="16">
        <v>19</v>
      </c>
      <c r="F83" s="14">
        <f t="shared" si="11"/>
        <v>0</v>
      </c>
      <c r="G83" s="16"/>
      <c r="H83" s="16"/>
      <c r="I83" s="14">
        <f t="shared" si="12"/>
        <v>0</v>
      </c>
      <c r="J83" s="17">
        <v>6.73</v>
      </c>
      <c r="K83" s="17">
        <v>3.61</v>
      </c>
      <c r="L83" s="18">
        <f t="shared" si="13"/>
        <v>0</v>
      </c>
      <c r="M83" s="19">
        <f t="shared" si="14"/>
        <v>0</v>
      </c>
      <c r="N83" s="20">
        <v>127.87</v>
      </c>
      <c r="O83" s="20">
        <v>5.6632949999999997</v>
      </c>
      <c r="P83" s="21">
        <f t="shared" si="18"/>
        <v>127.87</v>
      </c>
      <c r="Q83" s="22">
        <f t="shared" si="18"/>
        <v>5.6632949999999997</v>
      </c>
      <c r="R83" s="23">
        <f t="shared" si="15"/>
        <v>133.53329500000001</v>
      </c>
      <c r="S83" s="27"/>
      <c r="T83" s="25" t="s">
        <v>28</v>
      </c>
      <c r="U83" s="20">
        <f t="shared" si="17"/>
        <v>133.53329500000001</v>
      </c>
      <c r="V83" s="20">
        <v>127.87</v>
      </c>
      <c r="W83" s="20">
        <v>5.6632949999999997</v>
      </c>
    </row>
    <row r="84" spans="1:23" ht="15.75" x14ac:dyDescent="0.25">
      <c r="A84" s="14">
        <v>141</v>
      </c>
      <c r="B84" s="14">
        <v>4</v>
      </c>
      <c r="C84" s="15"/>
      <c r="D84" s="16">
        <v>216</v>
      </c>
      <c r="E84" s="16">
        <v>226</v>
      </c>
      <c r="F84" s="14">
        <f t="shared" si="11"/>
        <v>10</v>
      </c>
      <c r="G84" s="16">
        <v>79</v>
      </c>
      <c r="H84" s="16">
        <v>92</v>
      </c>
      <c r="I84" s="14">
        <f t="shared" si="12"/>
        <v>13</v>
      </c>
      <c r="J84" s="17">
        <v>6.73</v>
      </c>
      <c r="K84" s="17">
        <v>3.61</v>
      </c>
      <c r="L84" s="18">
        <f t="shared" si="13"/>
        <v>114.23000000000002</v>
      </c>
      <c r="M84" s="19">
        <f t="shared" si="14"/>
        <v>8.7385950000000019</v>
      </c>
      <c r="N84" s="20">
        <v>40.380000000000003</v>
      </c>
      <c r="O84" s="20">
        <v>3.08907</v>
      </c>
      <c r="P84" s="21">
        <f t="shared" si="18"/>
        <v>154.61000000000001</v>
      </c>
      <c r="Q84" s="22">
        <f t="shared" si="18"/>
        <v>11.827665000000001</v>
      </c>
      <c r="R84" s="23">
        <f t="shared" si="15"/>
        <v>166.43766500000001</v>
      </c>
      <c r="S84" s="26">
        <v>166</v>
      </c>
      <c r="T84" s="25"/>
      <c r="U84" s="20">
        <f t="shared" si="17"/>
        <v>0.43766500000000974</v>
      </c>
      <c r="V84" s="20">
        <v>0</v>
      </c>
      <c r="W84" s="20">
        <v>0</v>
      </c>
    </row>
    <row r="85" spans="1:23" ht="15.75" x14ac:dyDescent="0.25">
      <c r="A85" s="14">
        <v>144</v>
      </c>
      <c r="B85" s="14">
        <v>4</v>
      </c>
      <c r="C85" s="15"/>
      <c r="D85" s="16">
        <v>1</v>
      </c>
      <c r="E85" s="16">
        <v>1</v>
      </c>
      <c r="F85" s="14">
        <f t="shared" si="11"/>
        <v>0</v>
      </c>
      <c r="G85" s="16">
        <v>0</v>
      </c>
      <c r="H85" s="16">
        <v>0</v>
      </c>
      <c r="I85" s="14">
        <f t="shared" si="12"/>
        <v>0</v>
      </c>
      <c r="J85" s="17">
        <v>6.73</v>
      </c>
      <c r="K85" s="17">
        <v>3.61</v>
      </c>
      <c r="L85" s="18">
        <f t="shared" si="13"/>
        <v>0</v>
      </c>
      <c r="M85" s="19">
        <f t="shared" si="14"/>
        <v>0</v>
      </c>
      <c r="N85" s="20">
        <v>0</v>
      </c>
      <c r="O85" s="20">
        <v>0</v>
      </c>
      <c r="P85" s="21">
        <f t="shared" si="18"/>
        <v>0</v>
      </c>
      <c r="Q85" s="22">
        <f t="shared" si="18"/>
        <v>0</v>
      </c>
      <c r="R85" s="23">
        <f t="shared" si="15"/>
        <v>0</v>
      </c>
      <c r="S85" s="27"/>
      <c r="T85" s="25"/>
      <c r="U85" s="20">
        <f t="shared" si="17"/>
        <v>0</v>
      </c>
      <c r="V85" s="20">
        <v>0</v>
      </c>
      <c r="W85" s="20">
        <v>0</v>
      </c>
    </row>
    <row r="86" spans="1:23" ht="15.75" x14ac:dyDescent="0.25">
      <c r="A86" s="14">
        <v>145</v>
      </c>
      <c r="B86" s="14">
        <v>4</v>
      </c>
      <c r="C86" s="15"/>
      <c r="D86" s="16">
        <v>3188</v>
      </c>
      <c r="E86" s="16">
        <v>3266</v>
      </c>
      <c r="F86" s="14">
        <f t="shared" si="11"/>
        <v>78</v>
      </c>
      <c r="G86" s="16">
        <v>2002</v>
      </c>
      <c r="H86" s="16">
        <v>2050</v>
      </c>
      <c r="I86" s="14">
        <f t="shared" si="12"/>
        <v>48</v>
      </c>
      <c r="J86" s="17">
        <v>6.73</v>
      </c>
      <c r="K86" s="17">
        <v>3.61</v>
      </c>
      <c r="L86" s="18">
        <f t="shared" si="13"/>
        <v>698.22</v>
      </c>
      <c r="M86" s="19">
        <f t="shared" si="14"/>
        <v>53.413830000000004</v>
      </c>
      <c r="N86" s="20">
        <v>0</v>
      </c>
      <c r="O86" s="20">
        <v>0</v>
      </c>
      <c r="P86" s="21">
        <f t="shared" si="18"/>
        <v>698.22</v>
      </c>
      <c r="Q86" s="22">
        <f t="shared" si="18"/>
        <v>53.413830000000004</v>
      </c>
      <c r="R86" s="23">
        <f t="shared" si="15"/>
        <v>751.63382999999999</v>
      </c>
      <c r="S86" s="26">
        <v>752</v>
      </c>
      <c r="T86" s="25"/>
      <c r="U86" s="20">
        <f t="shared" si="17"/>
        <v>-0.36617000000001099</v>
      </c>
      <c r="V86" s="20">
        <v>0</v>
      </c>
      <c r="W86" s="20">
        <v>0</v>
      </c>
    </row>
    <row r="87" spans="1:23" ht="15.75" x14ac:dyDescent="0.25">
      <c r="A87" s="14">
        <v>146</v>
      </c>
      <c r="B87" s="14">
        <v>4</v>
      </c>
      <c r="C87" s="15"/>
      <c r="D87" s="16">
        <v>40511</v>
      </c>
      <c r="E87" s="16">
        <v>40727</v>
      </c>
      <c r="F87" s="14">
        <f t="shared" si="11"/>
        <v>216</v>
      </c>
      <c r="G87" s="16">
        <v>19549</v>
      </c>
      <c r="H87" s="16">
        <v>19679</v>
      </c>
      <c r="I87" s="14">
        <f t="shared" si="12"/>
        <v>130</v>
      </c>
      <c r="J87" s="17">
        <v>6.73</v>
      </c>
      <c r="K87" s="17">
        <v>3.61</v>
      </c>
      <c r="L87" s="18">
        <f t="shared" si="13"/>
        <v>1922.98</v>
      </c>
      <c r="M87" s="19">
        <f t="shared" si="14"/>
        <v>147.10796999999999</v>
      </c>
      <c r="N87" s="20">
        <v>0</v>
      </c>
      <c r="O87" s="20">
        <v>-858.29244000000006</v>
      </c>
      <c r="P87" s="41">
        <v>0</v>
      </c>
      <c r="Q87" s="22">
        <f t="shared" si="18"/>
        <v>-711.18447000000003</v>
      </c>
      <c r="R87" s="23">
        <f t="shared" si="15"/>
        <v>-711.18447000000003</v>
      </c>
      <c r="S87" s="29"/>
      <c r="T87" s="25"/>
      <c r="U87" s="20">
        <f t="shared" si="17"/>
        <v>-711.18447000000003</v>
      </c>
      <c r="V87" s="20">
        <v>0</v>
      </c>
      <c r="W87" s="20">
        <v>-711.18447000000003</v>
      </c>
    </row>
    <row r="88" spans="1:23" ht="15.75" x14ac:dyDescent="0.25">
      <c r="A88" s="14">
        <v>149</v>
      </c>
      <c r="B88" s="14">
        <v>3</v>
      </c>
      <c r="C88" s="15"/>
      <c r="D88" s="16">
        <v>593</v>
      </c>
      <c r="E88" s="16">
        <v>596</v>
      </c>
      <c r="F88" s="14">
        <f t="shared" si="11"/>
        <v>3</v>
      </c>
      <c r="G88" s="16">
        <v>128</v>
      </c>
      <c r="H88" s="16">
        <v>130</v>
      </c>
      <c r="I88" s="14">
        <f t="shared" si="12"/>
        <v>2</v>
      </c>
      <c r="J88" s="17">
        <v>6.73</v>
      </c>
      <c r="K88" s="17">
        <v>3.61</v>
      </c>
      <c r="L88" s="18">
        <f t="shared" si="13"/>
        <v>27.41</v>
      </c>
      <c r="M88" s="19">
        <f t="shared" si="14"/>
        <v>2.0968649999999998</v>
      </c>
      <c r="N88" s="20">
        <v>219.46</v>
      </c>
      <c r="O88" s="20">
        <v>16.788690000000003</v>
      </c>
      <c r="P88" s="21">
        <f>L88+N88</f>
        <v>246.87</v>
      </c>
      <c r="Q88" s="22">
        <f t="shared" si="18"/>
        <v>18.885555000000004</v>
      </c>
      <c r="R88" s="23">
        <f t="shared" si="15"/>
        <v>265.75555500000002</v>
      </c>
      <c r="S88" s="27"/>
      <c r="T88" s="25"/>
      <c r="U88" s="20">
        <f t="shared" si="17"/>
        <v>265.75555500000002</v>
      </c>
      <c r="V88" s="20">
        <v>246.87</v>
      </c>
      <c r="W88" s="20">
        <v>18.885555000000004</v>
      </c>
    </row>
    <row r="89" spans="1:23" ht="15.75" x14ac:dyDescent="0.25">
      <c r="A89" s="14">
        <v>150</v>
      </c>
      <c r="B89" s="14">
        <v>3</v>
      </c>
      <c r="C89" s="15"/>
      <c r="D89" s="16">
        <v>20669</v>
      </c>
      <c r="E89" s="16">
        <v>21335</v>
      </c>
      <c r="F89" s="14">
        <f t="shared" si="11"/>
        <v>666</v>
      </c>
      <c r="G89" s="16">
        <v>6299</v>
      </c>
      <c r="H89" s="16">
        <v>6520</v>
      </c>
      <c r="I89" s="14">
        <f t="shared" si="12"/>
        <v>221</v>
      </c>
      <c r="J89" s="17">
        <v>6.73</v>
      </c>
      <c r="K89" s="17">
        <v>3.61</v>
      </c>
      <c r="L89" s="18">
        <f t="shared" si="13"/>
        <v>5279.99</v>
      </c>
      <c r="M89" s="19">
        <f t="shared" si="14"/>
        <v>403.91923499999996</v>
      </c>
      <c r="N89" s="20">
        <v>0</v>
      </c>
      <c r="O89" s="20">
        <v>-2303.4330749999999</v>
      </c>
      <c r="P89" s="41">
        <v>0</v>
      </c>
      <c r="Q89" s="22">
        <f t="shared" si="18"/>
        <v>-1899.5138400000001</v>
      </c>
      <c r="R89" s="23">
        <f t="shared" si="15"/>
        <v>-1899.5138400000001</v>
      </c>
      <c r="S89" s="29"/>
      <c r="T89" s="25"/>
      <c r="U89" s="20">
        <f t="shared" si="17"/>
        <v>-1899.5138400000001</v>
      </c>
      <c r="V89" s="20">
        <v>0</v>
      </c>
      <c r="W89" s="20">
        <v>-1899.5138400000001</v>
      </c>
    </row>
    <row r="90" spans="1:23" ht="16.5" thickBot="1" x14ac:dyDescent="0.3">
      <c r="A90" s="30">
        <v>151</v>
      </c>
      <c r="B90" s="30">
        <v>3</v>
      </c>
      <c r="C90" s="31"/>
      <c r="D90" s="32">
        <v>1</v>
      </c>
      <c r="E90" s="32">
        <v>1</v>
      </c>
      <c r="F90" s="30">
        <f t="shared" si="11"/>
        <v>0</v>
      </c>
      <c r="G90" s="32">
        <v>0</v>
      </c>
      <c r="H90" s="32">
        <v>0</v>
      </c>
      <c r="I90" s="30">
        <f t="shared" si="12"/>
        <v>0</v>
      </c>
      <c r="J90" s="33">
        <v>6.73</v>
      </c>
      <c r="K90" s="33">
        <v>3.61</v>
      </c>
      <c r="L90" s="34">
        <f t="shared" si="13"/>
        <v>0</v>
      </c>
      <c r="M90" s="35">
        <f t="shared" si="14"/>
        <v>0</v>
      </c>
      <c r="N90" s="36">
        <v>6.73</v>
      </c>
      <c r="O90" s="36">
        <v>0.514845</v>
      </c>
      <c r="P90" s="37">
        <f>L90+N90</f>
        <v>6.73</v>
      </c>
      <c r="Q90" s="38">
        <f t="shared" si="18"/>
        <v>0.514845</v>
      </c>
      <c r="R90" s="39">
        <f t="shared" si="15"/>
        <v>7.2448450000000006</v>
      </c>
      <c r="S90" s="105"/>
      <c r="T90" s="40"/>
      <c r="U90" s="20">
        <f t="shared" si="17"/>
        <v>7.2448450000000006</v>
      </c>
      <c r="V90" s="20">
        <v>6.73</v>
      </c>
      <c r="W90" s="20">
        <v>0.514845</v>
      </c>
    </row>
    <row r="91" spans="1:23" ht="15.75" x14ac:dyDescent="0.25">
      <c r="A91" s="88">
        <v>152</v>
      </c>
      <c r="B91" s="50">
        <v>3</v>
      </c>
      <c r="C91" s="89"/>
      <c r="D91" s="49">
        <v>5772</v>
      </c>
      <c r="E91" s="49">
        <v>5873</v>
      </c>
      <c r="F91" s="50">
        <f t="shared" si="11"/>
        <v>101</v>
      </c>
      <c r="G91" s="49">
        <v>2455</v>
      </c>
      <c r="H91" s="49">
        <v>2496</v>
      </c>
      <c r="I91" s="50">
        <f t="shared" si="12"/>
        <v>41</v>
      </c>
      <c r="J91" s="51">
        <v>6.73</v>
      </c>
      <c r="K91" s="51">
        <v>3.61</v>
      </c>
      <c r="L91" s="52">
        <f t="shared" si="13"/>
        <v>827.74</v>
      </c>
      <c r="M91" s="53">
        <f t="shared" si="14"/>
        <v>63.322110000000002</v>
      </c>
      <c r="N91" s="90">
        <v>-13175.786609999999</v>
      </c>
      <c r="O91" s="90">
        <v>0</v>
      </c>
      <c r="P91" s="55">
        <f>L91+N91</f>
        <v>-12348.046609999999</v>
      </c>
      <c r="Q91" s="56">
        <f t="shared" si="18"/>
        <v>63.322110000000002</v>
      </c>
      <c r="R91" s="57">
        <f t="shared" si="15"/>
        <v>-12284.7245</v>
      </c>
      <c r="S91" s="58"/>
      <c r="T91" s="59"/>
      <c r="U91" s="20">
        <f t="shared" si="17"/>
        <v>-12284.7245</v>
      </c>
      <c r="V91" s="20">
        <v>-12284.7245</v>
      </c>
      <c r="W91" s="20">
        <v>0</v>
      </c>
    </row>
    <row r="92" spans="1:23" ht="16.5" thickBot="1" x14ac:dyDescent="0.3">
      <c r="A92" s="91">
        <v>152</v>
      </c>
      <c r="B92" s="64">
        <v>3</v>
      </c>
      <c r="C92" s="92"/>
      <c r="D92" s="93">
        <v>373</v>
      </c>
      <c r="E92" s="93">
        <v>393</v>
      </c>
      <c r="F92" s="64">
        <f t="shared" si="11"/>
        <v>20</v>
      </c>
      <c r="G92" s="94"/>
      <c r="H92" s="94"/>
      <c r="I92" s="64">
        <f t="shared" si="12"/>
        <v>0</v>
      </c>
      <c r="J92" s="65">
        <v>6</v>
      </c>
      <c r="K92" s="65">
        <v>3.61</v>
      </c>
      <c r="L92" s="66">
        <f t="shared" si="13"/>
        <v>120</v>
      </c>
      <c r="M92" s="67">
        <f t="shared" si="14"/>
        <v>9.18</v>
      </c>
      <c r="N92" s="68">
        <v>-4496.1980000000003</v>
      </c>
      <c r="O92" s="68">
        <v>0</v>
      </c>
      <c r="P92" s="95">
        <f>L92+N92</f>
        <v>-4376.1980000000003</v>
      </c>
      <c r="Q92" s="70">
        <f t="shared" si="18"/>
        <v>9.18</v>
      </c>
      <c r="R92" s="71">
        <f t="shared" si="15"/>
        <v>-4367.018</v>
      </c>
      <c r="S92" s="44"/>
      <c r="T92" s="73" t="s">
        <v>29</v>
      </c>
      <c r="U92" s="20">
        <f t="shared" si="17"/>
        <v>-4367.018</v>
      </c>
      <c r="V92" s="20">
        <v>-4367.018</v>
      </c>
      <c r="W92" s="20">
        <v>0</v>
      </c>
    </row>
    <row r="93" spans="1:23" ht="15.75" x14ac:dyDescent="0.25">
      <c r="A93" s="88">
        <v>153</v>
      </c>
      <c r="B93" s="50">
        <v>3</v>
      </c>
      <c r="C93" s="89"/>
      <c r="D93" s="49">
        <v>3340</v>
      </c>
      <c r="E93" s="49">
        <v>3532</v>
      </c>
      <c r="F93" s="50">
        <f t="shared" si="11"/>
        <v>192</v>
      </c>
      <c r="G93" s="49">
        <v>1119</v>
      </c>
      <c r="H93" s="49">
        <v>1178</v>
      </c>
      <c r="I93" s="50">
        <f t="shared" si="12"/>
        <v>59</v>
      </c>
      <c r="J93" s="51">
        <v>6.73</v>
      </c>
      <c r="K93" s="51">
        <v>3.61</v>
      </c>
      <c r="L93" s="52">
        <f t="shared" si="13"/>
        <v>1505.15</v>
      </c>
      <c r="M93" s="53">
        <f t="shared" si="14"/>
        <v>115.14397500000001</v>
      </c>
      <c r="N93" s="90">
        <v>0</v>
      </c>
      <c r="O93" s="90">
        <v>0</v>
      </c>
      <c r="P93" s="55">
        <f>L93+N93</f>
        <v>1505.15</v>
      </c>
      <c r="Q93" s="56">
        <f t="shared" si="18"/>
        <v>115.14397500000001</v>
      </c>
      <c r="R93" s="57">
        <f t="shared" si="15"/>
        <v>1620.293975</v>
      </c>
      <c r="S93" s="26">
        <v>1620</v>
      </c>
      <c r="T93" s="59"/>
      <c r="U93" s="20">
        <f t="shared" si="17"/>
        <v>0.29397500000004584</v>
      </c>
      <c r="V93" s="20">
        <v>0</v>
      </c>
      <c r="W93" s="20">
        <v>0</v>
      </c>
    </row>
    <row r="94" spans="1:23" ht="16.5" thickBot="1" x14ac:dyDescent="0.3">
      <c r="A94" s="91">
        <v>153</v>
      </c>
      <c r="B94" s="64">
        <v>3</v>
      </c>
      <c r="C94" s="92"/>
      <c r="D94" s="93">
        <v>373</v>
      </c>
      <c r="E94" s="93">
        <v>393</v>
      </c>
      <c r="F94" s="64">
        <f t="shared" si="11"/>
        <v>20</v>
      </c>
      <c r="G94" s="94"/>
      <c r="H94" s="94"/>
      <c r="I94" s="64">
        <f t="shared" si="12"/>
        <v>0</v>
      </c>
      <c r="J94" s="65">
        <v>6</v>
      </c>
      <c r="K94" s="65">
        <v>3.61</v>
      </c>
      <c r="L94" s="66">
        <f t="shared" si="13"/>
        <v>120</v>
      </c>
      <c r="M94" s="67">
        <f t="shared" si="14"/>
        <v>9.18</v>
      </c>
      <c r="N94" s="68">
        <v>0</v>
      </c>
      <c r="O94" s="68">
        <v>0</v>
      </c>
      <c r="P94" s="95">
        <f>L94+N94</f>
        <v>120</v>
      </c>
      <c r="Q94" s="70">
        <f t="shared" ref="Q94:Q114" si="19">M94+O94</f>
        <v>9.18</v>
      </c>
      <c r="R94" s="71">
        <f t="shared" si="15"/>
        <v>129.18</v>
      </c>
      <c r="S94" s="26">
        <v>129</v>
      </c>
      <c r="T94" s="73" t="s">
        <v>30</v>
      </c>
      <c r="U94" s="20">
        <f t="shared" si="17"/>
        <v>0.18000000000000682</v>
      </c>
      <c r="V94" s="20">
        <v>0</v>
      </c>
      <c r="W94" s="20">
        <v>0</v>
      </c>
    </row>
    <row r="95" spans="1:23" ht="15.75" x14ac:dyDescent="0.25">
      <c r="A95" s="74">
        <v>156</v>
      </c>
      <c r="B95" s="74">
        <v>3</v>
      </c>
      <c r="C95" s="75"/>
      <c r="D95" s="76">
        <v>9749</v>
      </c>
      <c r="E95" s="76">
        <v>10133</v>
      </c>
      <c r="F95" s="74">
        <f t="shared" si="11"/>
        <v>384</v>
      </c>
      <c r="G95" s="76">
        <v>4247</v>
      </c>
      <c r="H95" s="76">
        <v>4343</v>
      </c>
      <c r="I95" s="74">
        <f t="shared" si="12"/>
        <v>96</v>
      </c>
      <c r="J95" s="77">
        <v>6.73</v>
      </c>
      <c r="K95" s="77">
        <v>3.61</v>
      </c>
      <c r="L95" s="78">
        <f t="shared" si="13"/>
        <v>2930.88</v>
      </c>
      <c r="M95" s="79">
        <f t="shared" si="14"/>
        <v>224.21232000000001</v>
      </c>
      <c r="N95" s="80">
        <v>0</v>
      </c>
      <c r="O95" s="80">
        <v>0</v>
      </c>
      <c r="P95" s="81">
        <v>0</v>
      </c>
      <c r="Q95" s="82">
        <f t="shared" si="19"/>
        <v>224.21232000000001</v>
      </c>
      <c r="R95" s="83">
        <f t="shared" si="15"/>
        <v>224.21232000000001</v>
      </c>
      <c r="S95" s="26">
        <v>224</v>
      </c>
      <c r="T95" s="97"/>
      <c r="U95" s="20">
        <f t="shared" si="17"/>
        <v>0.21232000000000539</v>
      </c>
      <c r="V95" s="20">
        <v>0</v>
      </c>
      <c r="W95" s="20">
        <v>0</v>
      </c>
    </row>
    <row r="96" spans="1:23" ht="15.75" x14ac:dyDescent="0.25">
      <c r="A96" s="14">
        <v>157</v>
      </c>
      <c r="B96" s="14">
        <v>3</v>
      </c>
      <c r="C96" s="15"/>
      <c r="D96" s="16">
        <v>5207</v>
      </c>
      <c r="E96" s="16">
        <v>5382</v>
      </c>
      <c r="F96" s="14">
        <f t="shared" si="11"/>
        <v>175</v>
      </c>
      <c r="G96" s="16">
        <v>3941</v>
      </c>
      <c r="H96" s="16">
        <v>4070</v>
      </c>
      <c r="I96" s="14">
        <f t="shared" si="12"/>
        <v>129</v>
      </c>
      <c r="J96" s="17">
        <v>6.73</v>
      </c>
      <c r="K96" s="17">
        <v>3.61</v>
      </c>
      <c r="L96" s="18">
        <f t="shared" si="13"/>
        <v>1643.44</v>
      </c>
      <c r="M96" s="19">
        <f t="shared" si="14"/>
        <v>125.72316000000001</v>
      </c>
      <c r="N96" s="20">
        <v>0</v>
      </c>
      <c r="O96" s="20">
        <v>0</v>
      </c>
      <c r="P96" s="21">
        <f>L96+N96</f>
        <v>1643.44</v>
      </c>
      <c r="Q96" s="22">
        <f t="shared" si="19"/>
        <v>125.72316000000001</v>
      </c>
      <c r="R96" s="23">
        <f t="shared" si="15"/>
        <v>1769.1631600000001</v>
      </c>
      <c r="S96" s="26">
        <v>1769</v>
      </c>
      <c r="T96" s="25"/>
      <c r="U96" s="20">
        <f t="shared" si="17"/>
        <v>0.1631600000000617</v>
      </c>
      <c r="V96" s="20">
        <v>0</v>
      </c>
      <c r="W96" s="20">
        <v>0</v>
      </c>
    </row>
    <row r="97" spans="1:23" ht="15.75" x14ac:dyDescent="0.25">
      <c r="A97" s="14">
        <v>158</v>
      </c>
      <c r="B97" s="14">
        <v>3</v>
      </c>
      <c r="C97" s="15"/>
      <c r="D97" s="16">
        <v>19650</v>
      </c>
      <c r="E97" s="16">
        <v>19773</v>
      </c>
      <c r="F97" s="14">
        <f t="shared" si="11"/>
        <v>123</v>
      </c>
      <c r="G97" s="16">
        <v>14793</v>
      </c>
      <c r="H97" s="16">
        <v>14829</v>
      </c>
      <c r="I97" s="14">
        <f t="shared" si="12"/>
        <v>36</v>
      </c>
      <c r="J97" s="17">
        <v>6.73</v>
      </c>
      <c r="K97" s="17">
        <v>3.61</v>
      </c>
      <c r="L97" s="18">
        <f t="shared" si="13"/>
        <v>957.75000000000011</v>
      </c>
      <c r="M97" s="19">
        <f t="shared" si="14"/>
        <v>73.267875000000004</v>
      </c>
      <c r="N97" s="20">
        <v>0</v>
      </c>
      <c r="O97" s="20">
        <v>0</v>
      </c>
      <c r="P97" s="21">
        <f>L97+N97</f>
        <v>957.75000000000011</v>
      </c>
      <c r="Q97" s="22">
        <f t="shared" si="19"/>
        <v>73.267875000000004</v>
      </c>
      <c r="R97" s="23">
        <f t="shared" si="15"/>
        <v>1031.017875</v>
      </c>
      <c r="S97" s="29"/>
      <c r="T97" s="25"/>
      <c r="U97" s="20">
        <f t="shared" si="17"/>
        <v>1031.017875</v>
      </c>
      <c r="V97" s="20">
        <v>957.75000000000011</v>
      </c>
      <c r="W97" s="20">
        <v>73.267875000000004</v>
      </c>
    </row>
    <row r="98" spans="1:23" ht="15.75" x14ac:dyDescent="0.25">
      <c r="A98" s="14">
        <v>160</v>
      </c>
      <c r="B98" s="14">
        <v>5</v>
      </c>
      <c r="C98" s="15"/>
      <c r="D98" s="16">
        <v>8785</v>
      </c>
      <c r="E98" s="16">
        <v>8886</v>
      </c>
      <c r="F98" s="14">
        <f t="shared" si="11"/>
        <v>101</v>
      </c>
      <c r="G98" s="16">
        <v>2413</v>
      </c>
      <c r="H98" s="16">
        <v>2444</v>
      </c>
      <c r="I98" s="14">
        <f t="shared" si="12"/>
        <v>31</v>
      </c>
      <c r="J98" s="17">
        <v>6.73</v>
      </c>
      <c r="K98" s="17">
        <v>3.61</v>
      </c>
      <c r="L98" s="18">
        <f t="shared" si="13"/>
        <v>791.64</v>
      </c>
      <c r="M98" s="19">
        <f t="shared" si="14"/>
        <v>60.560459999999999</v>
      </c>
      <c r="N98" s="20">
        <v>0</v>
      </c>
      <c r="O98" s="20">
        <v>0</v>
      </c>
      <c r="P98" s="21">
        <f>L98+N98</f>
        <v>791.64</v>
      </c>
      <c r="Q98" s="22">
        <f t="shared" si="19"/>
        <v>60.560459999999999</v>
      </c>
      <c r="R98" s="23">
        <f t="shared" si="15"/>
        <v>852.20046000000002</v>
      </c>
      <c r="S98" s="29"/>
      <c r="T98" s="25"/>
      <c r="U98" s="20">
        <f t="shared" si="17"/>
        <v>852.20046000000002</v>
      </c>
      <c r="V98" s="20">
        <v>791.64</v>
      </c>
      <c r="W98" s="20">
        <v>60.560459999999999</v>
      </c>
    </row>
    <row r="99" spans="1:23" ht="15.75" x14ac:dyDescent="0.25">
      <c r="A99" s="14">
        <v>161</v>
      </c>
      <c r="B99" s="14">
        <v>3</v>
      </c>
      <c r="C99" s="15"/>
      <c r="D99" s="16">
        <v>4394</v>
      </c>
      <c r="E99" s="16">
        <v>4407</v>
      </c>
      <c r="F99" s="14">
        <f t="shared" si="11"/>
        <v>13</v>
      </c>
      <c r="G99" s="16">
        <v>1981</v>
      </c>
      <c r="H99" s="16">
        <v>1989</v>
      </c>
      <c r="I99" s="14">
        <f t="shared" si="12"/>
        <v>8</v>
      </c>
      <c r="J99" s="17">
        <v>6.73</v>
      </c>
      <c r="K99" s="17">
        <v>3.61</v>
      </c>
      <c r="L99" s="18">
        <f t="shared" si="13"/>
        <v>116.37</v>
      </c>
      <c r="M99" s="19">
        <f t="shared" si="14"/>
        <v>8.9023050000000001</v>
      </c>
      <c r="N99" s="20">
        <v>0</v>
      </c>
      <c r="O99" s="20">
        <v>0</v>
      </c>
      <c r="P99" s="21">
        <f>L99+N99</f>
        <v>116.37</v>
      </c>
      <c r="Q99" s="22">
        <f t="shared" si="19"/>
        <v>8.9023050000000001</v>
      </c>
      <c r="R99" s="23">
        <f t="shared" si="15"/>
        <v>125.272305</v>
      </c>
      <c r="S99" s="26">
        <v>125</v>
      </c>
      <c r="T99" s="25"/>
      <c r="U99" s="20">
        <f t="shared" si="17"/>
        <v>0.27230500000000291</v>
      </c>
      <c r="V99" s="20">
        <v>0</v>
      </c>
      <c r="W99" s="20">
        <v>0</v>
      </c>
    </row>
    <row r="100" spans="1:23" ht="15.75" x14ac:dyDescent="0.25">
      <c r="A100" s="14">
        <v>165</v>
      </c>
      <c r="B100" s="14">
        <v>6</v>
      </c>
      <c r="C100" s="15"/>
      <c r="D100" s="16">
        <v>2681</v>
      </c>
      <c r="E100" s="16">
        <v>2837</v>
      </c>
      <c r="F100" s="14">
        <f t="shared" si="11"/>
        <v>156</v>
      </c>
      <c r="G100" s="16">
        <v>969</v>
      </c>
      <c r="H100" s="16">
        <v>1010</v>
      </c>
      <c r="I100" s="14">
        <f t="shared" si="12"/>
        <v>41</v>
      </c>
      <c r="J100" s="17">
        <v>6.73</v>
      </c>
      <c r="K100" s="17">
        <v>3.61</v>
      </c>
      <c r="L100" s="18">
        <f t="shared" si="13"/>
        <v>1197.8900000000001</v>
      </c>
      <c r="M100" s="19">
        <f t="shared" si="14"/>
        <v>91.638585000000006</v>
      </c>
      <c r="N100" s="20">
        <v>0</v>
      </c>
      <c r="O100" s="20">
        <v>0</v>
      </c>
      <c r="P100" s="41">
        <v>0</v>
      </c>
      <c r="Q100" s="22">
        <f t="shared" si="19"/>
        <v>91.638585000000006</v>
      </c>
      <c r="R100" s="23">
        <f t="shared" si="15"/>
        <v>91.638585000000006</v>
      </c>
      <c r="S100" s="26">
        <v>92</v>
      </c>
      <c r="T100" s="25"/>
      <c r="U100" s="20">
        <f t="shared" si="17"/>
        <v>-0.36141499999999382</v>
      </c>
      <c r="V100" s="20">
        <v>0</v>
      </c>
      <c r="W100" s="20">
        <v>0</v>
      </c>
    </row>
    <row r="101" spans="1:23" ht="15.75" x14ac:dyDescent="0.25">
      <c r="A101" s="14">
        <v>166</v>
      </c>
      <c r="B101" s="14">
        <v>3</v>
      </c>
      <c r="C101" s="15"/>
      <c r="D101" s="16">
        <v>14820</v>
      </c>
      <c r="E101" s="16">
        <v>15241</v>
      </c>
      <c r="F101" s="14">
        <f t="shared" si="11"/>
        <v>421</v>
      </c>
      <c r="G101" s="16">
        <v>4898</v>
      </c>
      <c r="H101" s="16">
        <v>5003</v>
      </c>
      <c r="I101" s="14">
        <f t="shared" si="12"/>
        <v>105</v>
      </c>
      <c r="J101" s="17">
        <v>6.73</v>
      </c>
      <c r="K101" s="17">
        <v>3.61</v>
      </c>
      <c r="L101" s="18">
        <f t="shared" si="13"/>
        <v>3212.3800000000006</v>
      </c>
      <c r="M101" s="19">
        <f t="shared" si="14"/>
        <v>245.74707000000004</v>
      </c>
      <c r="N101" s="20">
        <v>0</v>
      </c>
      <c r="O101" s="20">
        <v>0</v>
      </c>
      <c r="P101" s="21">
        <f>L101+N101</f>
        <v>3212.3800000000006</v>
      </c>
      <c r="Q101" s="22">
        <f t="shared" si="19"/>
        <v>245.74707000000004</v>
      </c>
      <c r="R101" s="23">
        <f t="shared" si="15"/>
        <v>3458.1270700000005</v>
      </c>
      <c r="S101" s="26">
        <v>3458</v>
      </c>
      <c r="T101" s="25"/>
      <c r="U101" s="20">
        <f t="shared" si="17"/>
        <v>0.12707000000045809</v>
      </c>
      <c r="V101" s="20">
        <v>0</v>
      </c>
      <c r="W101" s="20">
        <v>0</v>
      </c>
    </row>
    <row r="102" spans="1:23" ht="15.75" x14ac:dyDescent="0.25">
      <c r="A102" s="14">
        <v>169</v>
      </c>
      <c r="B102" s="14">
        <v>2</v>
      </c>
      <c r="C102" s="15"/>
      <c r="D102" s="16">
        <v>14379</v>
      </c>
      <c r="E102" s="16">
        <v>14886</v>
      </c>
      <c r="F102" s="14">
        <f t="shared" si="11"/>
        <v>507</v>
      </c>
      <c r="G102" s="16">
        <v>6546</v>
      </c>
      <c r="H102" s="16">
        <v>6744</v>
      </c>
      <c r="I102" s="14">
        <f t="shared" si="12"/>
        <v>198</v>
      </c>
      <c r="J102" s="17">
        <v>6.73</v>
      </c>
      <c r="K102" s="17">
        <v>3.61</v>
      </c>
      <c r="L102" s="18">
        <f t="shared" si="13"/>
        <v>4126.8900000000003</v>
      </c>
      <c r="M102" s="19">
        <f t="shared" si="14"/>
        <v>315.70708500000001</v>
      </c>
      <c r="N102" s="20">
        <v>-539.81414000000495</v>
      </c>
      <c r="O102" s="20">
        <v>0</v>
      </c>
      <c r="P102" s="21">
        <f>L102+N102</f>
        <v>3587.0758599999954</v>
      </c>
      <c r="Q102" s="22">
        <f t="shared" si="19"/>
        <v>315.70708500000001</v>
      </c>
      <c r="R102" s="23">
        <f t="shared" si="15"/>
        <v>3902.7829449999954</v>
      </c>
      <c r="S102" s="24"/>
      <c r="T102" s="25"/>
      <c r="U102" s="20">
        <f t="shared" si="17"/>
        <v>3902.7829449999954</v>
      </c>
      <c r="V102" s="20">
        <v>3587.0758599999954</v>
      </c>
      <c r="W102" s="20">
        <v>315.70708500000001</v>
      </c>
    </row>
    <row r="103" spans="1:23" ht="15.75" x14ac:dyDescent="0.25">
      <c r="A103" s="14" t="s">
        <v>31</v>
      </c>
      <c r="B103" s="14">
        <v>1</v>
      </c>
      <c r="C103" s="15"/>
      <c r="D103" s="16">
        <v>20476</v>
      </c>
      <c r="E103" s="16">
        <v>20831</v>
      </c>
      <c r="F103" s="14">
        <f t="shared" si="11"/>
        <v>355</v>
      </c>
      <c r="G103" s="16">
        <v>5226</v>
      </c>
      <c r="H103" s="16">
        <v>5357</v>
      </c>
      <c r="I103" s="14">
        <f t="shared" si="12"/>
        <v>131</v>
      </c>
      <c r="J103" s="17">
        <v>6.73</v>
      </c>
      <c r="K103" s="17">
        <v>3.61</v>
      </c>
      <c r="L103" s="18">
        <f t="shared" si="13"/>
        <v>2862.06</v>
      </c>
      <c r="M103" s="19">
        <f t="shared" si="14"/>
        <v>218.94758999999999</v>
      </c>
      <c r="N103" s="20">
        <v>0</v>
      </c>
      <c r="O103" s="20">
        <v>268.42396500000001</v>
      </c>
      <c r="P103" s="41">
        <v>0</v>
      </c>
      <c r="Q103" s="22">
        <f t="shared" si="19"/>
        <v>487.371555</v>
      </c>
      <c r="R103" s="23">
        <f t="shared" si="15"/>
        <v>487.371555</v>
      </c>
      <c r="S103" s="26">
        <v>500</v>
      </c>
      <c r="T103" s="42"/>
      <c r="U103" s="20">
        <f t="shared" si="17"/>
        <v>-12.628444999999999</v>
      </c>
      <c r="V103" s="20">
        <v>0</v>
      </c>
      <c r="W103" s="20">
        <v>-12.628444999999999</v>
      </c>
    </row>
    <row r="104" spans="1:23" ht="15.75" x14ac:dyDescent="0.25">
      <c r="A104" s="14" t="s">
        <v>32</v>
      </c>
      <c r="B104" s="14">
        <v>1</v>
      </c>
      <c r="C104" s="15"/>
      <c r="D104" s="16">
        <v>524</v>
      </c>
      <c r="E104" s="16">
        <v>537</v>
      </c>
      <c r="F104" s="14">
        <f t="shared" si="11"/>
        <v>13</v>
      </c>
      <c r="G104" s="16">
        <v>128</v>
      </c>
      <c r="H104" s="16">
        <v>132</v>
      </c>
      <c r="I104" s="14">
        <f t="shared" si="12"/>
        <v>4</v>
      </c>
      <c r="J104" s="17">
        <v>6.73</v>
      </c>
      <c r="K104" s="17">
        <v>3.61</v>
      </c>
      <c r="L104" s="18">
        <f t="shared" si="13"/>
        <v>101.93</v>
      </c>
      <c r="M104" s="19">
        <f t="shared" si="14"/>
        <v>7.7976450000000002</v>
      </c>
      <c r="N104" s="20">
        <v>-586.29531999999961</v>
      </c>
      <c r="O104" s="20">
        <v>0</v>
      </c>
      <c r="P104" s="21">
        <f t="shared" ref="P104:P110" si="20">L104+N104</f>
        <v>-484.3653199999996</v>
      </c>
      <c r="Q104" s="22">
        <f t="shared" si="19"/>
        <v>7.7976450000000002</v>
      </c>
      <c r="R104" s="23">
        <f t="shared" si="15"/>
        <v>-476.56767499999961</v>
      </c>
      <c r="S104" s="26"/>
      <c r="T104" s="25" t="s">
        <v>33</v>
      </c>
      <c r="U104" s="20">
        <f t="shared" si="17"/>
        <v>-476.56767499999961</v>
      </c>
      <c r="V104" s="20">
        <v>-476.56767499999961</v>
      </c>
      <c r="W104" s="20">
        <v>0</v>
      </c>
    </row>
    <row r="105" spans="1:23" ht="15.75" x14ac:dyDescent="0.25">
      <c r="A105" s="14" t="s">
        <v>34</v>
      </c>
      <c r="B105" s="14">
        <v>1</v>
      </c>
      <c r="C105" s="15"/>
      <c r="D105" s="16">
        <v>3149</v>
      </c>
      <c r="E105" s="16">
        <v>3247</v>
      </c>
      <c r="F105" s="14">
        <f t="shared" si="11"/>
        <v>98</v>
      </c>
      <c r="G105" s="16">
        <v>1546</v>
      </c>
      <c r="H105" s="16">
        <v>1584</v>
      </c>
      <c r="I105" s="14">
        <f t="shared" si="12"/>
        <v>38</v>
      </c>
      <c r="J105" s="17">
        <v>6.73</v>
      </c>
      <c r="K105" s="17">
        <v>3.61</v>
      </c>
      <c r="L105" s="18">
        <f t="shared" si="13"/>
        <v>796.72</v>
      </c>
      <c r="M105" s="19">
        <f t="shared" si="14"/>
        <v>60.949080000000002</v>
      </c>
      <c r="N105" s="20">
        <v>0</v>
      </c>
      <c r="O105" s="20">
        <v>0</v>
      </c>
      <c r="P105" s="21">
        <f t="shared" si="20"/>
        <v>796.72</v>
      </c>
      <c r="Q105" s="22">
        <f t="shared" si="19"/>
        <v>60.949080000000002</v>
      </c>
      <c r="R105" s="23">
        <f t="shared" si="15"/>
        <v>857.66908000000001</v>
      </c>
      <c r="S105" s="26">
        <v>858</v>
      </c>
      <c r="T105" s="25"/>
      <c r="U105" s="20">
        <f t="shared" si="17"/>
        <v>-0.33091999999999189</v>
      </c>
      <c r="V105" s="20">
        <v>0</v>
      </c>
      <c r="W105" s="20">
        <v>0</v>
      </c>
    </row>
    <row r="106" spans="1:23" ht="15.75" x14ac:dyDescent="0.25">
      <c r="A106" s="14" t="s">
        <v>35</v>
      </c>
      <c r="B106" s="14">
        <v>1</v>
      </c>
      <c r="C106" s="15"/>
      <c r="D106" s="16">
        <v>1181</v>
      </c>
      <c r="E106" s="16">
        <v>1361</v>
      </c>
      <c r="F106" s="14">
        <f t="shared" si="11"/>
        <v>180</v>
      </c>
      <c r="G106" s="14"/>
      <c r="H106" s="14"/>
      <c r="I106" s="14">
        <f t="shared" si="12"/>
        <v>0</v>
      </c>
      <c r="J106" s="28">
        <v>6</v>
      </c>
      <c r="K106" s="17">
        <v>3.61</v>
      </c>
      <c r="L106" s="18">
        <f t="shared" si="13"/>
        <v>1080</v>
      </c>
      <c r="M106" s="19">
        <f t="shared" si="14"/>
        <v>82.62</v>
      </c>
      <c r="N106" s="20">
        <v>7080</v>
      </c>
      <c r="O106" s="20">
        <v>541.62000000000012</v>
      </c>
      <c r="P106" s="21">
        <f t="shared" si="20"/>
        <v>8160</v>
      </c>
      <c r="Q106" s="22">
        <f t="shared" si="19"/>
        <v>624.24000000000012</v>
      </c>
      <c r="R106" s="23">
        <f t="shared" si="15"/>
        <v>8784.24</v>
      </c>
      <c r="S106" s="27"/>
      <c r="T106" s="25"/>
      <c r="U106" s="20">
        <f t="shared" si="17"/>
        <v>8784.24</v>
      </c>
      <c r="V106" s="20">
        <v>8160</v>
      </c>
      <c r="W106" s="20">
        <v>624.24000000000012</v>
      </c>
    </row>
    <row r="107" spans="1:23" ht="15.75" x14ac:dyDescent="0.25">
      <c r="A107" s="14" t="s">
        <v>36</v>
      </c>
      <c r="B107" s="14">
        <v>1</v>
      </c>
      <c r="C107" s="15"/>
      <c r="D107" s="16">
        <v>46921</v>
      </c>
      <c r="E107" s="16">
        <v>47557</v>
      </c>
      <c r="F107" s="14">
        <f t="shared" si="11"/>
        <v>636</v>
      </c>
      <c r="G107" s="16">
        <v>15954</v>
      </c>
      <c r="H107" s="16">
        <v>16169</v>
      </c>
      <c r="I107" s="14">
        <f t="shared" si="12"/>
        <v>215</v>
      </c>
      <c r="J107" s="17">
        <v>6.73</v>
      </c>
      <c r="K107" s="17">
        <v>3.61</v>
      </c>
      <c r="L107" s="18">
        <f t="shared" si="13"/>
        <v>5056.43</v>
      </c>
      <c r="M107" s="19">
        <f t="shared" si="14"/>
        <v>386.81689499999999</v>
      </c>
      <c r="N107" s="20">
        <v>21456.564520000007</v>
      </c>
      <c r="O107" s="20">
        <v>1644.1716600000002</v>
      </c>
      <c r="P107" s="21">
        <f t="shared" si="20"/>
        <v>26512.994520000007</v>
      </c>
      <c r="Q107" s="22">
        <f t="shared" si="19"/>
        <v>2030.9885550000001</v>
      </c>
      <c r="R107" s="23">
        <f t="shared" si="15"/>
        <v>28543.983075000007</v>
      </c>
      <c r="S107" s="29">
        <v>20000</v>
      </c>
      <c r="T107" s="24"/>
      <c r="U107" s="20">
        <f t="shared" si="17"/>
        <v>8543.9830750000074</v>
      </c>
      <c r="V107" s="20">
        <v>8543.9830750000074</v>
      </c>
      <c r="W107" s="20">
        <v>0</v>
      </c>
    </row>
    <row r="108" spans="1:23" ht="15.75" x14ac:dyDescent="0.25">
      <c r="A108" s="14" t="s">
        <v>37</v>
      </c>
      <c r="B108" s="14">
        <v>1</v>
      </c>
      <c r="C108" s="15"/>
      <c r="D108" s="16">
        <v>2886</v>
      </c>
      <c r="E108" s="16">
        <v>3003</v>
      </c>
      <c r="F108" s="14">
        <f t="shared" si="11"/>
        <v>117</v>
      </c>
      <c r="G108" s="16">
        <v>790</v>
      </c>
      <c r="H108" s="16">
        <v>813</v>
      </c>
      <c r="I108" s="14">
        <f t="shared" si="12"/>
        <v>23</v>
      </c>
      <c r="J108" s="17">
        <v>6.73</v>
      </c>
      <c r="K108" s="17">
        <v>3.61</v>
      </c>
      <c r="L108" s="18">
        <f t="shared" si="13"/>
        <v>870.44</v>
      </c>
      <c r="M108" s="19">
        <f t="shared" si="14"/>
        <v>66.588660000000004</v>
      </c>
      <c r="N108" s="20">
        <v>0</v>
      </c>
      <c r="O108" s="20">
        <v>0</v>
      </c>
      <c r="P108" s="21">
        <f t="shared" si="20"/>
        <v>870.44</v>
      </c>
      <c r="Q108" s="22">
        <f t="shared" si="19"/>
        <v>66.588660000000004</v>
      </c>
      <c r="R108" s="23">
        <f t="shared" si="15"/>
        <v>937.02866000000006</v>
      </c>
      <c r="S108" s="26">
        <v>937</v>
      </c>
      <c r="T108" s="25"/>
      <c r="U108" s="20">
        <f t="shared" si="17"/>
        <v>2.8660000000058972E-2</v>
      </c>
      <c r="V108" s="20">
        <v>0</v>
      </c>
      <c r="W108" s="20">
        <v>0</v>
      </c>
    </row>
    <row r="109" spans="1:23" ht="15.75" x14ac:dyDescent="0.25">
      <c r="A109" s="14" t="s">
        <v>38</v>
      </c>
      <c r="B109" s="14">
        <v>6</v>
      </c>
      <c r="C109" s="15"/>
      <c r="D109" s="16">
        <v>17631</v>
      </c>
      <c r="E109" s="16">
        <v>17920</v>
      </c>
      <c r="F109" s="14">
        <f t="shared" si="11"/>
        <v>289</v>
      </c>
      <c r="G109" s="16">
        <v>9394</v>
      </c>
      <c r="H109" s="16">
        <v>9544</v>
      </c>
      <c r="I109" s="14">
        <f t="shared" si="12"/>
        <v>150</v>
      </c>
      <c r="J109" s="17">
        <v>6.73</v>
      </c>
      <c r="K109" s="17">
        <v>3.61</v>
      </c>
      <c r="L109" s="18">
        <f t="shared" si="13"/>
        <v>2486.4700000000003</v>
      </c>
      <c r="M109" s="19">
        <f t="shared" si="14"/>
        <v>190.214955</v>
      </c>
      <c r="N109" s="20">
        <v>0</v>
      </c>
      <c r="O109" s="20">
        <v>4209.2793899999997</v>
      </c>
      <c r="P109" s="41">
        <v>0</v>
      </c>
      <c r="Q109" s="22">
        <f t="shared" si="19"/>
        <v>4399.4943450000001</v>
      </c>
      <c r="R109" s="23">
        <f t="shared" si="15"/>
        <v>4399.4943450000001</v>
      </c>
      <c r="S109" s="27"/>
      <c r="T109" s="25"/>
      <c r="U109" s="20">
        <f t="shared" si="17"/>
        <v>4399.4943450000001</v>
      </c>
      <c r="V109" s="20">
        <v>65296.28</v>
      </c>
      <c r="W109" s="20">
        <v>4399.4943450000001</v>
      </c>
    </row>
    <row r="110" spans="1:23" ht="15.75" x14ac:dyDescent="0.25">
      <c r="A110" s="106" t="s">
        <v>39</v>
      </c>
      <c r="B110" s="107">
        <v>6</v>
      </c>
      <c r="C110" s="108"/>
      <c r="D110" s="16">
        <v>0</v>
      </c>
      <c r="E110" s="16">
        <v>0</v>
      </c>
      <c r="F110" s="14">
        <f t="shared" si="11"/>
        <v>0</v>
      </c>
      <c r="G110" s="16">
        <v>0</v>
      </c>
      <c r="H110" s="16">
        <v>0</v>
      </c>
      <c r="I110" s="14">
        <f t="shared" si="12"/>
        <v>0</v>
      </c>
      <c r="J110" s="17">
        <v>6.73</v>
      </c>
      <c r="K110" s="17">
        <v>3.61</v>
      </c>
      <c r="L110" s="18">
        <f t="shared" si="13"/>
        <v>0</v>
      </c>
      <c r="M110" s="19">
        <f t="shared" si="14"/>
        <v>0</v>
      </c>
      <c r="N110" s="20">
        <v>0</v>
      </c>
      <c r="O110" s="20">
        <v>0</v>
      </c>
      <c r="P110" s="21">
        <f t="shared" si="20"/>
        <v>0</v>
      </c>
      <c r="Q110" s="22">
        <f t="shared" si="19"/>
        <v>0</v>
      </c>
      <c r="R110" s="23">
        <f t="shared" si="15"/>
        <v>0</v>
      </c>
      <c r="S110" s="27"/>
      <c r="T110" s="25"/>
      <c r="U110" s="20">
        <f t="shared" si="17"/>
        <v>0</v>
      </c>
      <c r="V110" s="20">
        <v>0</v>
      </c>
      <c r="W110" s="20">
        <v>0</v>
      </c>
    </row>
    <row r="111" spans="1:23" ht="15.75" x14ac:dyDescent="0.25">
      <c r="A111" s="14" t="s">
        <v>40</v>
      </c>
      <c r="B111" s="14">
        <v>1</v>
      </c>
      <c r="C111" s="15"/>
      <c r="D111" s="16">
        <v>683</v>
      </c>
      <c r="E111" s="16">
        <v>793</v>
      </c>
      <c r="F111" s="14">
        <f t="shared" si="11"/>
        <v>110</v>
      </c>
      <c r="G111" s="16">
        <v>43</v>
      </c>
      <c r="H111" s="16">
        <v>54</v>
      </c>
      <c r="I111" s="14">
        <f t="shared" si="12"/>
        <v>11</v>
      </c>
      <c r="J111" s="17">
        <v>6.73</v>
      </c>
      <c r="K111" s="17">
        <v>3.61</v>
      </c>
      <c r="L111" s="18">
        <f t="shared" si="13"/>
        <v>780.0100000000001</v>
      </c>
      <c r="M111" s="19">
        <f t="shared" si="14"/>
        <v>59.67076500000001</v>
      </c>
      <c r="N111" s="20">
        <v>0</v>
      </c>
      <c r="O111" s="20">
        <v>52.350480000000005</v>
      </c>
      <c r="P111" s="41">
        <v>0</v>
      </c>
      <c r="Q111" s="22">
        <f t="shared" si="19"/>
        <v>112.02124500000002</v>
      </c>
      <c r="R111" s="23">
        <f t="shared" si="15"/>
        <v>112.02124500000002</v>
      </c>
      <c r="S111" s="24"/>
      <c r="T111" s="42" t="s">
        <v>27</v>
      </c>
      <c r="U111" s="20">
        <f t="shared" si="17"/>
        <v>112.02124500000002</v>
      </c>
      <c r="V111" s="20">
        <v>0</v>
      </c>
      <c r="W111" s="20">
        <v>112.02124500000002</v>
      </c>
    </row>
    <row r="112" spans="1:23" ht="15.75" x14ac:dyDescent="0.25">
      <c r="A112" s="14" t="s">
        <v>41</v>
      </c>
      <c r="B112" s="14">
        <v>2</v>
      </c>
      <c r="C112" s="15"/>
      <c r="D112" s="16">
        <v>26893</v>
      </c>
      <c r="E112" s="16">
        <v>28420</v>
      </c>
      <c r="F112" s="14">
        <f t="shared" si="11"/>
        <v>1527</v>
      </c>
      <c r="G112" s="16"/>
      <c r="H112" s="16"/>
      <c r="I112" s="14">
        <f t="shared" si="12"/>
        <v>0</v>
      </c>
      <c r="J112" s="28">
        <v>6</v>
      </c>
      <c r="K112" s="17">
        <v>3.61</v>
      </c>
      <c r="L112" s="18">
        <f t="shared" si="13"/>
        <v>9162</v>
      </c>
      <c r="M112" s="19">
        <f t="shared" si="14"/>
        <v>700.89300000000003</v>
      </c>
      <c r="N112" s="20">
        <v>0</v>
      </c>
      <c r="O112" s="20">
        <v>0</v>
      </c>
      <c r="P112" s="21">
        <f>L112+N112</f>
        <v>9162</v>
      </c>
      <c r="Q112" s="22">
        <f t="shared" si="19"/>
        <v>700.89300000000003</v>
      </c>
      <c r="R112" s="23">
        <f t="shared" si="15"/>
        <v>9862.893</v>
      </c>
      <c r="S112" s="29"/>
      <c r="T112" s="25"/>
      <c r="U112" s="20">
        <f t="shared" si="17"/>
        <v>9862.893</v>
      </c>
      <c r="V112" s="20">
        <v>9162</v>
      </c>
      <c r="W112" s="20">
        <v>700.89300000000003</v>
      </c>
    </row>
    <row r="113" spans="1:23" ht="15.75" x14ac:dyDescent="0.25">
      <c r="A113" s="14" t="s">
        <v>42</v>
      </c>
      <c r="B113" s="14">
        <v>6</v>
      </c>
      <c r="C113" s="15"/>
      <c r="D113" s="16">
        <v>17</v>
      </c>
      <c r="E113" s="16">
        <v>17</v>
      </c>
      <c r="F113" s="14">
        <f t="shared" si="11"/>
        <v>0</v>
      </c>
      <c r="G113" s="16">
        <v>0</v>
      </c>
      <c r="H113" s="16">
        <v>0</v>
      </c>
      <c r="I113" s="14">
        <f t="shared" si="12"/>
        <v>0</v>
      </c>
      <c r="J113" s="17">
        <v>6.73</v>
      </c>
      <c r="K113" s="17">
        <v>3.61</v>
      </c>
      <c r="L113" s="18">
        <f t="shared" si="13"/>
        <v>0</v>
      </c>
      <c r="M113" s="19">
        <f t="shared" si="14"/>
        <v>0</v>
      </c>
      <c r="N113" s="20">
        <v>114.41000000000001</v>
      </c>
      <c r="O113" s="20">
        <v>8.7523650000000011</v>
      </c>
      <c r="P113" s="21">
        <f>L113+N113</f>
        <v>114.41000000000001</v>
      </c>
      <c r="Q113" s="22">
        <f t="shared" si="19"/>
        <v>8.7523650000000011</v>
      </c>
      <c r="R113" s="23">
        <f t="shared" si="15"/>
        <v>123.16236500000001</v>
      </c>
      <c r="S113" s="27"/>
      <c r="T113" s="25"/>
      <c r="U113" s="20">
        <f t="shared" si="17"/>
        <v>123.16236500000001</v>
      </c>
      <c r="V113" s="20">
        <v>114.41000000000001</v>
      </c>
      <c r="W113" s="20">
        <v>8.7523650000000011</v>
      </c>
    </row>
    <row r="114" spans="1:23" ht="15.75" x14ac:dyDescent="0.25">
      <c r="A114" s="14" t="s">
        <v>43</v>
      </c>
      <c r="B114" s="14">
        <v>6</v>
      </c>
      <c r="C114" s="15"/>
      <c r="D114" s="16">
        <v>4015</v>
      </c>
      <c r="E114" s="16">
        <v>4043</v>
      </c>
      <c r="F114" s="16">
        <f t="shared" si="11"/>
        <v>28</v>
      </c>
      <c r="G114" s="16">
        <v>1868</v>
      </c>
      <c r="H114" s="16">
        <v>1877</v>
      </c>
      <c r="I114" s="14">
        <f t="shared" si="12"/>
        <v>9</v>
      </c>
      <c r="J114" s="17">
        <v>6.73</v>
      </c>
      <c r="K114" s="17">
        <v>3.61</v>
      </c>
      <c r="L114" s="18">
        <f t="shared" si="13"/>
        <v>220.93</v>
      </c>
      <c r="M114" s="19">
        <f t="shared" si="14"/>
        <v>16.901145</v>
      </c>
      <c r="N114" s="20">
        <v>13478.022230000002</v>
      </c>
      <c r="O114" s="20">
        <v>450.86499000000003</v>
      </c>
      <c r="P114" s="21">
        <f>L114+N114</f>
        <v>13698.952230000003</v>
      </c>
      <c r="Q114" s="22">
        <f t="shared" si="19"/>
        <v>467.76613500000002</v>
      </c>
      <c r="R114" s="23">
        <f t="shared" si="15"/>
        <v>14166.718365000002</v>
      </c>
      <c r="S114" s="27"/>
      <c r="T114" s="109"/>
      <c r="U114" s="20">
        <f t="shared" si="17"/>
        <v>14166.718365000002</v>
      </c>
      <c r="V114" s="20">
        <v>13698.952230000003</v>
      </c>
      <c r="W114" s="20">
        <v>467.76613500000002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2025-10-16T11:44:05Z</dcterms:created>
  <dcterms:modified xsi:type="dcterms:W3CDTF">2025-10-16T11:44:18Z</dcterms:modified>
</cp:coreProperties>
</file>