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93EA77D8-2B87-4429-BE9A-70D1B5F9CEC6}" xr6:coauthVersionLast="47" xr6:coauthVersionMax="47" xr10:uidLastSave="{00000000-0000-0000-0000-000000000000}"/>
  <bookViews>
    <workbookView xWindow="-120" yWindow="-120" windowWidth="38640" windowHeight="21120" xr2:uid="{C8ECB57F-F52B-4B69-852C-3C3673839D4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4" i="1" l="1"/>
  <c r="L124" i="1" s="1"/>
  <c r="F124" i="1"/>
  <c r="I123" i="1"/>
  <c r="F123" i="1"/>
  <c r="L123" i="1" s="1"/>
  <c r="M123" i="1" s="1"/>
  <c r="Q123" i="1" s="1"/>
  <c r="R123" i="1" s="1"/>
  <c r="U123" i="1" s="1"/>
  <c r="M122" i="1"/>
  <c r="Q122" i="1" s="1"/>
  <c r="R122" i="1" s="1"/>
  <c r="U122" i="1" s="1"/>
  <c r="I122" i="1"/>
  <c r="L122" i="1" s="1"/>
  <c r="F122" i="1"/>
  <c r="R121" i="1"/>
  <c r="U121" i="1" s="1"/>
  <c r="I121" i="1"/>
  <c r="F121" i="1"/>
  <c r="L121" i="1" s="1"/>
  <c r="M121" i="1" s="1"/>
  <c r="Q121" i="1" s="1"/>
  <c r="I120" i="1"/>
  <c r="L120" i="1" s="1"/>
  <c r="F120" i="1"/>
  <c r="I119" i="1"/>
  <c r="L119" i="1" s="1"/>
  <c r="M119" i="1" s="1"/>
  <c r="Q119" i="1" s="1"/>
  <c r="R119" i="1" s="1"/>
  <c r="U119" i="1" s="1"/>
  <c r="F119" i="1"/>
  <c r="U118" i="1"/>
  <c r="Q118" i="1"/>
  <c r="P118" i="1"/>
  <c r="R118" i="1" s="1"/>
  <c r="I118" i="1"/>
  <c r="F118" i="1"/>
  <c r="L118" i="1" s="1"/>
  <c r="M118" i="1" s="1"/>
  <c r="I117" i="1"/>
  <c r="F117" i="1"/>
  <c r="L117" i="1" s="1"/>
  <c r="M117" i="1" s="1"/>
  <c r="Q117" i="1" s="1"/>
  <c r="R117" i="1" s="1"/>
  <c r="U117" i="1" s="1"/>
  <c r="I116" i="1"/>
  <c r="F116" i="1"/>
  <c r="L116" i="1" s="1"/>
  <c r="M116" i="1" s="1"/>
  <c r="Q116" i="1" s="1"/>
  <c r="R116" i="1" s="1"/>
  <c r="U116" i="1" s="1"/>
  <c r="L115" i="1"/>
  <c r="P115" i="1" s="1"/>
  <c r="I115" i="1"/>
  <c r="F115" i="1"/>
  <c r="I114" i="1"/>
  <c r="L114" i="1" s="1"/>
  <c r="P114" i="1" s="1"/>
  <c r="F114" i="1"/>
  <c r="R113" i="1"/>
  <c r="U113" i="1" s="1"/>
  <c r="I113" i="1"/>
  <c r="L113" i="1" s="1"/>
  <c r="M113" i="1" s="1"/>
  <c r="Q113" i="1" s="1"/>
  <c r="F113" i="1"/>
  <c r="L112" i="1"/>
  <c r="M112" i="1" s="1"/>
  <c r="Q112" i="1" s="1"/>
  <c r="I112" i="1"/>
  <c r="F112" i="1"/>
  <c r="I111" i="1"/>
  <c r="F111" i="1"/>
  <c r="L111" i="1" s="1"/>
  <c r="L110" i="1"/>
  <c r="P110" i="1" s="1"/>
  <c r="I110" i="1"/>
  <c r="F110" i="1"/>
  <c r="I109" i="1"/>
  <c r="L109" i="1" s="1"/>
  <c r="F109" i="1"/>
  <c r="I108" i="1"/>
  <c r="F108" i="1"/>
  <c r="L108" i="1" s="1"/>
  <c r="R107" i="1"/>
  <c r="U107" i="1" s="1"/>
  <c r="Q107" i="1"/>
  <c r="I107" i="1"/>
  <c r="F107" i="1"/>
  <c r="L107" i="1" s="1"/>
  <c r="M107" i="1" s="1"/>
  <c r="M106" i="1"/>
  <c r="Q106" i="1" s="1"/>
  <c r="I106" i="1"/>
  <c r="F106" i="1"/>
  <c r="L106" i="1" s="1"/>
  <c r="P106" i="1" s="1"/>
  <c r="Q105" i="1"/>
  <c r="I105" i="1"/>
  <c r="F105" i="1"/>
  <c r="L105" i="1" s="1"/>
  <c r="P105" i="1" s="1"/>
  <c r="R105" i="1" s="1"/>
  <c r="U105" i="1" s="1"/>
  <c r="M104" i="1"/>
  <c r="Q104" i="1" s="1"/>
  <c r="R104" i="1" s="1"/>
  <c r="U104" i="1" s="1"/>
  <c r="L104" i="1"/>
  <c r="I104" i="1"/>
  <c r="F104" i="1"/>
  <c r="I103" i="1"/>
  <c r="L103" i="1" s="1"/>
  <c r="P103" i="1" s="1"/>
  <c r="F103" i="1"/>
  <c r="I102" i="1"/>
  <c r="F102" i="1"/>
  <c r="L102" i="1" s="1"/>
  <c r="I101" i="1"/>
  <c r="L101" i="1" s="1"/>
  <c r="M101" i="1" s="1"/>
  <c r="Q101" i="1" s="1"/>
  <c r="R101" i="1" s="1"/>
  <c r="U101" i="1" s="1"/>
  <c r="F101" i="1"/>
  <c r="I100" i="1"/>
  <c r="L100" i="1" s="1"/>
  <c r="M100" i="1" s="1"/>
  <c r="Q100" i="1" s="1"/>
  <c r="R100" i="1" s="1"/>
  <c r="U100" i="1" s="1"/>
  <c r="F100" i="1"/>
  <c r="I99" i="1"/>
  <c r="F99" i="1"/>
  <c r="L99" i="1" s="1"/>
  <c r="M99" i="1" s="1"/>
  <c r="Q99" i="1" s="1"/>
  <c r="M98" i="1"/>
  <c r="Q98" i="1" s="1"/>
  <c r="I98" i="1"/>
  <c r="F98" i="1"/>
  <c r="L98" i="1" s="1"/>
  <c r="P98" i="1" s="1"/>
  <c r="I97" i="1"/>
  <c r="L97" i="1" s="1"/>
  <c r="F97" i="1"/>
  <c r="I96" i="1"/>
  <c r="F96" i="1"/>
  <c r="L96" i="1" s="1"/>
  <c r="M96" i="1" s="1"/>
  <c r="Q96" i="1" s="1"/>
  <c r="I95" i="1"/>
  <c r="F95" i="1"/>
  <c r="I94" i="1"/>
  <c r="F94" i="1"/>
  <c r="L94" i="1" s="1"/>
  <c r="M94" i="1" s="1"/>
  <c r="Q94" i="1" s="1"/>
  <c r="R94" i="1" s="1"/>
  <c r="U94" i="1" s="1"/>
  <c r="P93" i="1"/>
  <c r="I93" i="1"/>
  <c r="F93" i="1"/>
  <c r="L93" i="1" s="1"/>
  <c r="M93" i="1" s="1"/>
  <c r="Q93" i="1" s="1"/>
  <c r="I92" i="1"/>
  <c r="L92" i="1" s="1"/>
  <c r="M92" i="1" s="1"/>
  <c r="Q92" i="1" s="1"/>
  <c r="R92" i="1" s="1"/>
  <c r="U92" i="1" s="1"/>
  <c r="F92" i="1"/>
  <c r="L91" i="1"/>
  <c r="M91" i="1" s="1"/>
  <c r="Q91" i="1" s="1"/>
  <c r="R91" i="1" s="1"/>
  <c r="U91" i="1" s="1"/>
  <c r="I91" i="1"/>
  <c r="F91" i="1"/>
  <c r="I90" i="1"/>
  <c r="L90" i="1" s="1"/>
  <c r="F90" i="1"/>
  <c r="I89" i="1"/>
  <c r="F89" i="1"/>
  <c r="L89" i="1" s="1"/>
  <c r="I88" i="1"/>
  <c r="L88" i="1" s="1"/>
  <c r="F88" i="1"/>
  <c r="I87" i="1"/>
  <c r="L87" i="1" s="1"/>
  <c r="F87" i="1"/>
  <c r="I86" i="1"/>
  <c r="L86" i="1" s="1"/>
  <c r="M86" i="1" s="1"/>
  <c r="Q86" i="1" s="1"/>
  <c r="R86" i="1" s="1"/>
  <c r="U86" i="1" s="1"/>
  <c r="F86" i="1"/>
  <c r="M85" i="1"/>
  <c r="Q85" i="1" s="1"/>
  <c r="R85" i="1" s="1"/>
  <c r="U85" i="1" s="1"/>
  <c r="I85" i="1"/>
  <c r="F85" i="1"/>
  <c r="L85" i="1" s="1"/>
  <c r="I84" i="1"/>
  <c r="F84" i="1"/>
  <c r="L84" i="1" s="1"/>
  <c r="I83" i="1"/>
  <c r="F83" i="1"/>
  <c r="L83" i="1" s="1"/>
  <c r="M83" i="1" s="1"/>
  <c r="Q83" i="1" s="1"/>
  <c r="R83" i="1" s="1"/>
  <c r="U83" i="1" s="1"/>
  <c r="L82" i="1"/>
  <c r="M82" i="1" s="1"/>
  <c r="Q82" i="1" s="1"/>
  <c r="R82" i="1" s="1"/>
  <c r="U82" i="1" s="1"/>
  <c r="I82" i="1"/>
  <c r="F82" i="1"/>
  <c r="L81" i="1"/>
  <c r="I81" i="1"/>
  <c r="F81" i="1"/>
  <c r="I80" i="1"/>
  <c r="L80" i="1" s="1"/>
  <c r="F80" i="1"/>
  <c r="L79" i="1"/>
  <c r="M79" i="1" s="1"/>
  <c r="Q79" i="1" s="1"/>
  <c r="I79" i="1"/>
  <c r="F79" i="1"/>
  <c r="L78" i="1"/>
  <c r="I78" i="1"/>
  <c r="F78" i="1"/>
  <c r="I77" i="1"/>
  <c r="F77" i="1"/>
  <c r="L77" i="1" s="1"/>
  <c r="M77" i="1" s="1"/>
  <c r="Q77" i="1" s="1"/>
  <c r="R77" i="1" s="1"/>
  <c r="U77" i="1" s="1"/>
  <c r="I76" i="1"/>
  <c r="F76" i="1"/>
  <c r="I75" i="1"/>
  <c r="L75" i="1" s="1"/>
  <c r="F75" i="1"/>
  <c r="I74" i="1"/>
  <c r="F74" i="1"/>
  <c r="L74" i="1" s="1"/>
  <c r="M74" i="1" s="1"/>
  <c r="Q74" i="1" s="1"/>
  <c r="I73" i="1"/>
  <c r="F73" i="1"/>
  <c r="I72" i="1"/>
  <c r="L72" i="1" s="1"/>
  <c r="F72" i="1"/>
  <c r="P71" i="1"/>
  <c r="L71" i="1"/>
  <c r="M71" i="1" s="1"/>
  <c r="Q71" i="1" s="1"/>
  <c r="I71" i="1"/>
  <c r="F71" i="1"/>
  <c r="I70" i="1"/>
  <c r="F70" i="1"/>
  <c r="L70" i="1" s="1"/>
  <c r="M70" i="1" s="1"/>
  <c r="Q70" i="1" s="1"/>
  <c r="R70" i="1" s="1"/>
  <c r="U70" i="1" s="1"/>
  <c r="I69" i="1"/>
  <c r="F69" i="1"/>
  <c r="L69" i="1" s="1"/>
  <c r="I68" i="1"/>
  <c r="F68" i="1"/>
  <c r="L68" i="1" s="1"/>
  <c r="P68" i="1" s="1"/>
  <c r="Q67" i="1"/>
  <c r="L67" i="1"/>
  <c r="M67" i="1" s="1"/>
  <c r="I67" i="1"/>
  <c r="F67" i="1"/>
  <c r="I66" i="1"/>
  <c r="F66" i="1"/>
  <c r="L66" i="1" s="1"/>
  <c r="M66" i="1" s="1"/>
  <c r="Q66" i="1" s="1"/>
  <c r="R66" i="1" s="1"/>
  <c r="U66" i="1" s="1"/>
  <c r="M65" i="1"/>
  <c r="Q65" i="1" s="1"/>
  <c r="L65" i="1"/>
  <c r="P65" i="1" s="1"/>
  <c r="I65" i="1"/>
  <c r="F65" i="1"/>
  <c r="L64" i="1"/>
  <c r="M64" i="1" s="1"/>
  <c r="Q64" i="1" s="1"/>
  <c r="R64" i="1" s="1"/>
  <c r="U64" i="1" s="1"/>
  <c r="I64" i="1"/>
  <c r="F64" i="1"/>
  <c r="I63" i="1"/>
  <c r="L63" i="1" s="1"/>
  <c r="F63" i="1"/>
  <c r="M62" i="1"/>
  <c r="Q62" i="1" s="1"/>
  <c r="R62" i="1" s="1"/>
  <c r="U62" i="1" s="1"/>
  <c r="I62" i="1"/>
  <c r="F62" i="1"/>
  <c r="L62" i="1" s="1"/>
  <c r="Q61" i="1"/>
  <c r="I61" i="1"/>
  <c r="F61" i="1"/>
  <c r="L61" i="1" s="1"/>
  <c r="P61" i="1" s="1"/>
  <c r="R61" i="1" s="1"/>
  <c r="U61" i="1" s="1"/>
  <c r="M60" i="1"/>
  <c r="Q60" i="1" s="1"/>
  <c r="R60" i="1" s="1"/>
  <c r="U60" i="1" s="1"/>
  <c r="L60" i="1"/>
  <c r="I60" i="1"/>
  <c r="F60" i="1"/>
  <c r="P59" i="1"/>
  <c r="M59" i="1"/>
  <c r="Q59" i="1" s="1"/>
  <c r="I59" i="1"/>
  <c r="L59" i="1" s="1"/>
  <c r="F59" i="1"/>
  <c r="I58" i="1"/>
  <c r="L58" i="1" s="1"/>
  <c r="M58" i="1" s="1"/>
  <c r="Q58" i="1" s="1"/>
  <c r="R58" i="1" s="1"/>
  <c r="U58" i="1" s="1"/>
  <c r="F58" i="1"/>
  <c r="L57" i="1"/>
  <c r="M57" i="1" s="1"/>
  <c r="Q57" i="1" s="1"/>
  <c r="I57" i="1"/>
  <c r="F57" i="1"/>
  <c r="L56" i="1"/>
  <c r="P56" i="1" s="1"/>
  <c r="I56" i="1"/>
  <c r="F56" i="1"/>
  <c r="I55" i="1"/>
  <c r="L55" i="1" s="1"/>
  <c r="F55" i="1"/>
  <c r="L54" i="1"/>
  <c r="M54" i="1" s="1"/>
  <c r="Q54" i="1" s="1"/>
  <c r="I54" i="1"/>
  <c r="F54" i="1"/>
  <c r="I53" i="1"/>
  <c r="F53" i="1"/>
  <c r="L53" i="1" s="1"/>
  <c r="R52" i="1"/>
  <c r="U52" i="1" s="1"/>
  <c r="Q52" i="1"/>
  <c r="L52" i="1"/>
  <c r="M52" i="1" s="1"/>
  <c r="I52" i="1"/>
  <c r="F52" i="1"/>
  <c r="L51" i="1"/>
  <c r="M51" i="1" s="1"/>
  <c r="Q51" i="1" s="1"/>
  <c r="R51" i="1" s="1"/>
  <c r="U51" i="1" s="1"/>
  <c r="I51" i="1"/>
  <c r="F51" i="1"/>
  <c r="I50" i="1"/>
  <c r="F50" i="1"/>
  <c r="L50" i="1" s="1"/>
  <c r="M49" i="1"/>
  <c r="Q49" i="1" s="1"/>
  <c r="I49" i="1"/>
  <c r="F49" i="1"/>
  <c r="L49" i="1" s="1"/>
  <c r="P49" i="1" s="1"/>
  <c r="R49" i="1" s="1"/>
  <c r="U49" i="1" s="1"/>
  <c r="L48" i="1"/>
  <c r="M48" i="1" s="1"/>
  <c r="Q48" i="1" s="1"/>
  <c r="I48" i="1"/>
  <c r="F48" i="1"/>
  <c r="I47" i="1"/>
  <c r="F47" i="1"/>
  <c r="P46" i="1"/>
  <c r="R46" i="1" s="1"/>
  <c r="U46" i="1" s="1"/>
  <c r="M46" i="1"/>
  <c r="Q46" i="1" s="1"/>
  <c r="I46" i="1"/>
  <c r="F46" i="1"/>
  <c r="L46" i="1" s="1"/>
  <c r="I45" i="1"/>
  <c r="F45" i="1"/>
  <c r="L45" i="1" s="1"/>
  <c r="U44" i="1"/>
  <c r="I44" i="1"/>
  <c r="F44" i="1"/>
  <c r="L44" i="1" s="1"/>
  <c r="M44" i="1" s="1"/>
  <c r="Q44" i="1" s="1"/>
  <c r="R44" i="1" s="1"/>
  <c r="L43" i="1"/>
  <c r="M43" i="1" s="1"/>
  <c r="Q43" i="1" s="1"/>
  <c r="R43" i="1" s="1"/>
  <c r="U43" i="1" s="1"/>
  <c r="I43" i="1"/>
  <c r="F43" i="1"/>
  <c r="I42" i="1"/>
  <c r="F42" i="1"/>
  <c r="L42" i="1" s="1"/>
  <c r="I41" i="1"/>
  <c r="F41" i="1"/>
  <c r="L41" i="1" s="1"/>
  <c r="I40" i="1"/>
  <c r="L40" i="1" s="1"/>
  <c r="F40" i="1"/>
  <c r="L39" i="1"/>
  <c r="P39" i="1" s="1"/>
  <c r="I39" i="1"/>
  <c r="F39" i="1"/>
  <c r="I38" i="1"/>
  <c r="F38" i="1"/>
  <c r="L38" i="1" s="1"/>
  <c r="I37" i="1"/>
  <c r="L37" i="1" s="1"/>
  <c r="F37" i="1"/>
  <c r="L36" i="1"/>
  <c r="M36" i="1" s="1"/>
  <c r="Q36" i="1" s="1"/>
  <c r="R36" i="1" s="1"/>
  <c r="U36" i="1" s="1"/>
  <c r="I36" i="1"/>
  <c r="F36" i="1"/>
  <c r="U35" i="1"/>
  <c r="Q35" i="1"/>
  <c r="P35" i="1"/>
  <c r="R35" i="1" s="1"/>
  <c r="L35" i="1"/>
  <c r="M35" i="1" s="1"/>
  <c r="I35" i="1"/>
  <c r="F35" i="1"/>
  <c r="L34" i="1"/>
  <c r="M34" i="1" s="1"/>
  <c r="Q34" i="1" s="1"/>
  <c r="R34" i="1" s="1"/>
  <c r="U34" i="1" s="1"/>
  <c r="I34" i="1"/>
  <c r="F34" i="1"/>
  <c r="I33" i="1"/>
  <c r="F33" i="1"/>
  <c r="I32" i="1"/>
  <c r="L32" i="1" s="1"/>
  <c r="P32" i="1" s="1"/>
  <c r="F32" i="1"/>
  <c r="L31" i="1"/>
  <c r="M31" i="1" s="1"/>
  <c r="Q31" i="1" s="1"/>
  <c r="I31" i="1"/>
  <c r="F31" i="1"/>
  <c r="I30" i="1"/>
  <c r="F30" i="1"/>
  <c r="L30" i="1" s="1"/>
  <c r="P29" i="1"/>
  <c r="R29" i="1" s="1"/>
  <c r="U29" i="1" s="1"/>
  <c r="M29" i="1"/>
  <c r="Q29" i="1" s="1"/>
  <c r="I29" i="1"/>
  <c r="L29" i="1" s="1"/>
  <c r="F29" i="1"/>
  <c r="I28" i="1"/>
  <c r="F28" i="1"/>
  <c r="L28" i="1" s="1"/>
  <c r="U27" i="1"/>
  <c r="I27" i="1"/>
  <c r="F27" i="1"/>
  <c r="L27" i="1" s="1"/>
  <c r="M27" i="1" s="1"/>
  <c r="Q27" i="1" s="1"/>
  <c r="R27" i="1" s="1"/>
  <c r="L26" i="1"/>
  <c r="P26" i="1" s="1"/>
  <c r="I26" i="1"/>
  <c r="F26" i="1"/>
  <c r="I25" i="1"/>
  <c r="F25" i="1"/>
  <c r="L25" i="1" s="1"/>
  <c r="M25" i="1" s="1"/>
  <c r="Q25" i="1" s="1"/>
  <c r="R25" i="1" s="1"/>
  <c r="U25" i="1" s="1"/>
  <c r="L24" i="1"/>
  <c r="M24" i="1" s="1"/>
  <c r="Q24" i="1" s="1"/>
  <c r="R24" i="1" s="1"/>
  <c r="U24" i="1" s="1"/>
  <c r="I24" i="1"/>
  <c r="F24" i="1"/>
  <c r="L23" i="1"/>
  <c r="M23" i="1" s="1"/>
  <c r="Q23" i="1" s="1"/>
  <c r="R23" i="1" s="1"/>
  <c r="U23" i="1" s="1"/>
  <c r="I23" i="1"/>
  <c r="F23" i="1"/>
  <c r="I22" i="1"/>
  <c r="F22" i="1"/>
  <c r="P21" i="1"/>
  <c r="I21" i="1"/>
  <c r="L21" i="1" s="1"/>
  <c r="M21" i="1" s="1"/>
  <c r="Q21" i="1" s="1"/>
  <c r="F21" i="1"/>
  <c r="I20" i="1"/>
  <c r="L20" i="1" s="1"/>
  <c r="M20" i="1" s="1"/>
  <c r="Q20" i="1" s="1"/>
  <c r="R20" i="1" s="1"/>
  <c r="U20" i="1" s="1"/>
  <c r="F20" i="1"/>
  <c r="I19" i="1"/>
  <c r="F19" i="1"/>
  <c r="L19" i="1" s="1"/>
  <c r="M19" i="1" s="1"/>
  <c r="Q19" i="1" s="1"/>
  <c r="L18" i="1"/>
  <c r="P18" i="1" s="1"/>
  <c r="I18" i="1"/>
  <c r="F18" i="1"/>
  <c r="M17" i="1"/>
  <c r="Q17" i="1" s="1"/>
  <c r="R17" i="1" s="1"/>
  <c r="U17" i="1" s="1"/>
  <c r="L17" i="1"/>
  <c r="I17" i="1"/>
  <c r="F17" i="1"/>
  <c r="Q16" i="1"/>
  <c r="R16" i="1" s="1"/>
  <c r="U16" i="1" s="1"/>
  <c r="L16" i="1"/>
  <c r="M16" i="1" s="1"/>
  <c r="I16" i="1"/>
  <c r="F16" i="1"/>
  <c r="I15" i="1"/>
  <c r="F15" i="1"/>
  <c r="L15" i="1" s="1"/>
  <c r="M15" i="1" s="1"/>
  <c r="Q15" i="1" s="1"/>
  <c r="R15" i="1" s="1"/>
  <c r="U15" i="1" s="1"/>
  <c r="I14" i="1"/>
  <c r="F14" i="1"/>
  <c r="L14" i="1" s="1"/>
  <c r="M14" i="1" s="1"/>
  <c r="Q14" i="1" s="1"/>
  <c r="R14" i="1" s="1"/>
  <c r="U14" i="1" s="1"/>
  <c r="L13" i="1"/>
  <c r="P13" i="1" s="1"/>
  <c r="I13" i="1"/>
  <c r="F13" i="1"/>
  <c r="M12" i="1"/>
  <c r="Q12" i="1" s="1"/>
  <c r="R12" i="1" s="1"/>
  <c r="U12" i="1" s="1"/>
  <c r="L12" i="1"/>
  <c r="I12" i="1"/>
  <c r="F12" i="1"/>
  <c r="Q11" i="1"/>
  <c r="R11" i="1" s="1"/>
  <c r="U11" i="1" s="1"/>
  <c r="M11" i="1"/>
  <c r="L11" i="1"/>
  <c r="P11" i="1" s="1"/>
  <c r="I11" i="1"/>
  <c r="F11" i="1"/>
  <c r="M10" i="1"/>
  <c r="Q10" i="1" s="1"/>
  <c r="R10" i="1" s="1"/>
  <c r="U10" i="1" s="1"/>
  <c r="I10" i="1"/>
  <c r="F10" i="1"/>
  <c r="L10" i="1" s="1"/>
  <c r="I9" i="1"/>
  <c r="F9" i="1"/>
  <c r="L9" i="1" s="1"/>
  <c r="M9" i="1" s="1"/>
  <c r="Q9" i="1" s="1"/>
  <c r="R9" i="1" s="1"/>
  <c r="U9" i="1" s="1"/>
  <c r="I8" i="1"/>
  <c r="F8" i="1"/>
  <c r="P7" i="1"/>
  <c r="L7" i="1"/>
  <c r="M7" i="1" s="1"/>
  <c r="Q7" i="1" s="1"/>
  <c r="I7" i="1"/>
  <c r="F7" i="1"/>
  <c r="I6" i="1"/>
  <c r="F6" i="1"/>
  <c r="L6" i="1" s="1"/>
  <c r="I5" i="1"/>
  <c r="F5" i="1"/>
  <c r="L5" i="1" s="1"/>
  <c r="P5" i="1" s="1"/>
  <c r="I4" i="1"/>
  <c r="F4" i="1"/>
  <c r="L4" i="1" s="1"/>
  <c r="I3" i="1"/>
  <c r="F3" i="1"/>
  <c r="L3" i="1" s="1"/>
  <c r="M2" i="1"/>
  <c r="Q2" i="1" s="1"/>
  <c r="I2" i="1"/>
  <c r="F2" i="1"/>
  <c r="L2" i="1" s="1"/>
  <c r="P2" i="1" s="1"/>
  <c r="R2" i="1" s="1"/>
  <c r="U2" i="1" s="1"/>
  <c r="M120" i="1" l="1"/>
  <c r="Q120" i="1" s="1"/>
  <c r="P120" i="1"/>
  <c r="R120" i="1" s="1"/>
  <c r="U120" i="1" s="1"/>
  <c r="P42" i="1"/>
  <c r="M42" i="1"/>
  <c r="Q42" i="1" s="1"/>
  <c r="M4" i="1"/>
  <c r="Q4" i="1" s="1"/>
  <c r="P4" i="1"/>
  <c r="P72" i="1"/>
  <c r="M72" i="1"/>
  <c r="Q72" i="1" s="1"/>
  <c r="R68" i="1"/>
  <c r="U68" i="1" s="1"/>
  <c r="R93" i="1"/>
  <c r="U93" i="1" s="1"/>
  <c r="P108" i="1"/>
  <c r="R108" i="1" s="1"/>
  <c r="U108" i="1" s="1"/>
  <c r="M108" i="1"/>
  <c r="Q108" i="1" s="1"/>
  <c r="M87" i="1"/>
  <c r="Q87" i="1" s="1"/>
  <c r="P87" i="1"/>
  <c r="R87" i="1" s="1"/>
  <c r="U87" i="1" s="1"/>
  <c r="R21" i="1"/>
  <c r="U21" i="1" s="1"/>
  <c r="P89" i="1"/>
  <c r="R89" i="1" s="1"/>
  <c r="U89" i="1" s="1"/>
  <c r="M89" i="1"/>
  <c r="Q89" i="1" s="1"/>
  <c r="M84" i="1"/>
  <c r="Q84" i="1" s="1"/>
  <c r="P84" i="1"/>
  <c r="R84" i="1" s="1"/>
  <c r="U84" i="1" s="1"/>
  <c r="M37" i="1"/>
  <c r="Q37" i="1" s="1"/>
  <c r="P37" i="1"/>
  <c r="R37" i="1" s="1"/>
  <c r="U37" i="1" s="1"/>
  <c r="M109" i="1"/>
  <c r="Q109" i="1" s="1"/>
  <c r="P109" i="1"/>
  <c r="M90" i="1"/>
  <c r="Q90" i="1" s="1"/>
  <c r="P90" i="1"/>
  <c r="R90" i="1" s="1"/>
  <c r="U90" i="1" s="1"/>
  <c r="P53" i="1"/>
  <c r="M53" i="1"/>
  <c r="Q53" i="1" s="1"/>
  <c r="M40" i="1"/>
  <c r="Q40" i="1" s="1"/>
  <c r="P40" i="1"/>
  <c r="P111" i="1"/>
  <c r="M111" i="1"/>
  <c r="Q111" i="1" s="1"/>
  <c r="M45" i="1"/>
  <c r="Q45" i="1" s="1"/>
  <c r="P45" i="1"/>
  <c r="R45" i="1" s="1"/>
  <c r="U45" i="1" s="1"/>
  <c r="M28" i="1"/>
  <c r="Q28" i="1" s="1"/>
  <c r="P28" i="1"/>
  <c r="P78" i="1"/>
  <c r="M78" i="1"/>
  <c r="Q78" i="1" s="1"/>
  <c r="P81" i="1"/>
  <c r="R81" i="1" s="1"/>
  <c r="U81" i="1" s="1"/>
  <c r="M81" i="1"/>
  <c r="Q81" i="1" s="1"/>
  <c r="R103" i="1"/>
  <c r="U103" i="1" s="1"/>
  <c r="R115" i="1"/>
  <c r="U115" i="1" s="1"/>
  <c r="M32" i="1"/>
  <c r="Q32" i="1" s="1"/>
  <c r="R32" i="1" s="1"/>
  <c r="U32" i="1" s="1"/>
  <c r="P48" i="1"/>
  <c r="R48" i="1" s="1"/>
  <c r="U48" i="1" s="1"/>
  <c r="R56" i="1"/>
  <c r="U56" i="1" s="1"/>
  <c r="P75" i="1"/>
  <c r="R75" i="1" s="1"/>
  <c r="U75" i="1" s="1"/>
  <c r="M75" i="1"/>
  <c r="Q75" i="1" s="1"/>
  <c r="M103" i="1"/>
  <c r="Q103" i="1" s="1"/>
  <c r="P112" i="1"/>
  <c r="R112" i="1" s="1"/>
  <c r="U112" i="1" s="1"/>
  <c r="M115" i="1"/>
  <c r="Q115" i="1" s="1"/>
  <c r="P19" i="1"/>
  <c r="R19" i="1" s="1"/>
  <c r="U19" i="1" s="1"/>
  <c r="L22" i="1"/>
  <c r="M56" i="1"/>
  <c r="Q56" i="1" s="1"/>
  <c r="P67" i="1"/>
  <c r="R67" i="1" s="1"/>
  <c r="U67" i="1" s="1"/>
  <c r="L73" i="1"/>
  <c r="L76" i="1"/>
  <c r="P88" i="1"/>
  <c r="R88" i="1" s="1"/>
  <c r="U88" i="1" s="1"/>
  <c r="M88" i="1"/>
  <c r="Q88" i="1" s="1"/>
  <c r="P97" i="1"/>
  <c r="M97" i="1"/>
  <c r="Q97" i="1" s="1"/>
  <c r="P30" i="1"/>
  <c r="R30" i="1" s="1"/>
  <c r="U30" i="1" s="1"/>
  <c r="M30" i="1"/>
  <c r="Q30" i="1" s="1"/>
  <c r="P38" i="1"/>
  <c r="R38" i="1" s="1"/>
  <c r="U38" i="1" s="1"/>
  <c r="M38" i="1"/>
  <c r="Q38" i="1" s="1"/>
  <c r="R98" i="1"/>
  <c r="U98" i="1" s="1"/>
  <c r="L33" i="1"/>
  <c r="P54" i="1"/>
  <c r="R54" i="1" s="1"/>
  <c r="U54" i="1" s="1"/>
  <c r="R59" i="1"/>
  <c r="U59" i="1" s="1"/>
  <c r="R65" i="1"/>
  <c r="U65" i="1" s="1"/>
  <c r="P79" i="1"/>
  <c r="R79" i="1" s="1"/>
  <c r="U79" i="1" s="1"/>
  <c r="L95" i="1"/>
  <c r="P57" i="1"/>
  <c r="R57" i="1" s="1"/>
  <c r="U57" i="1" s="1"/>
  <c r="M68" i="1"/>
  <c r="Q68" i="1" s="1"/>
  <c r="M5" i="1"/>
  <c r="Q5" i="1" s="1"/>
  <c r="R5" i="1" s="1"/>
  <c r="U5" i="1" s="1"/>
  <c r="L8" i="1"/>
  <c r="L47" i="1"/>
  <c r="P63" i="1"/>
  <c r="M63" i="1"/>
  <c r="Q63" i="1" s="1"/>
  <c r="P80" i="1"/>
  <c r="M80" i="1"/>
  <c r="Q80" i="1" s="1"/>
  <c r="P102" i="1"/>
  <c r="R102" i="1" s="1"/>
  <c r="U102" i="1" s="1"/>
  <c r="M102" i="1"/>
  <c r="Q102" i="1" s="1"/>
  <c r="P3" i="1"/>
  <c r="M3" i="1"/>
  <c r="Q3" i="1" s="1"/>
  <c r="R13" i="1"/>
  <c r="U13" i="1" s="1"/>
  <c r="P50" i="1"/>
  <c r="M50" i="1"/>
  <c r="Q50" i="1" s="1"/>
  <c r="P55" i="1"/>
  <c r="M55" i="1"/>
  <c r="Q55" i="1" s="1"/>
  <c r="R71" i="1"/>
  <c r="U71" i="1" s="1"/>
  <c r="R114" i="1"/>
  <c r="U114" i="1" s="1"/>
  <c r="P69" i="1"/>
  <c r="M69" i="1"/>
  <c r="Q69" i="1" s="1"/>
  <c r="P74" i="1"/>
  <c r="R74" i="1" s="1"/>
  <c r="U74" i="1" s="1"/>
  <c r="P99" i="1"/>
  <c r="R99" i="1" s="1"/>
  <c r="U99" i="1" s="1"/>
  <c r="M114" i="1"/>
  <c r="Q114" i="1" s="1"/>
  <c r="R7" i="1"/>
  <c r="U7" i="1" s="1"/>
  <c r="P41" i="1"/>
  <c r="M41" i="1"/>
  <c r="Q41" i="1" s="1"/>
  <c r="M13" i="1"/>
  <c r="Q13" i="1" s="1"/>
  <c r="P6" i="1"/>
  <c r="M6" i="1"/>
  <c r="Q6" i="1" s="1"/>
  <c r="R26" i="1"/>
  <c r="U26" i="1" s="1"/>
  <c r="M39" i="1"/>
  <c r="Q39" i="1" s="1"/>
  <c r="R39" i="1" s="1"/>
  <c r="U39" i="1" s="1"/>
  <c r="P96" i="1"/>
  <c r="R96" i="1" s="1"/>
  <c r="U96" i="1" s="1"/>
  <c r="R106" i="1"/>
  <c r="U106" i="1" s="1"/>
  <c r="M18" i="1"/>
  <c r="Q18" i="1" s="1"/>
  <c r="R18" i="1" s="1"/>
  <c r="U18" i="1" s="1"/>
  <c r="P31" i="1"/>
  <c r="R31" i="1" s="1"/>
  <c r="U31" i="1" s="1"/>
  <c r="M26" i="1"/>
  <c r="Q26" i="1" s="1"/>
  <c r="P124" i="1"/>
  <c r="M124" i="1"/>
  <c r="Q124" i="1" s="1"/>
  <c r="M110" i="1"/>
  <c r="Q110" i="1" s="1"/>
  <c r="R110" i="1" s="1"/>
  <c r="U110" i="1" s="1"/>
  <c r="R80" i="1" l="1"/>
  <c r="U80" i="1" s="1"/>
  <c r="R28" i="1"/>
  <c r="U28" i="1" s="1"/>
  <c r="R109" i="1"/>
  <c r="U109" i="1" s="1"/>
  <c r="P73" i="1"/>
  <c r="M73" i="1"/>
  <c r="Q73" i="1" s="1"/>
  <c r="R6" i="1"/>
  <c r="U6" i="1" s="1"/>
  <c r="R63" i="1"/>
  <c r="U63" i="1" s="1"/>
  <c r="R111" i="1"/>
  <c r="U111" i="1" s="1"/>
  <c r="R72" i="1"/>
  <c r="U72" i="1" s="1"/>
  <c r="R69" i="1"/>
  <c r="U69" i="1" s="1"/>
  <c r="R124" i="1"/>
  <c r="U124" i="1" s="1"/>
  <c r="R55" i="1"/>
  <c r="U55" i="1" s="1"/>
  <c r="P47" i="1"/>
  <c r="M47" i="1"/>
  <c r="Q47" i="1" s="1"/>
  <c r="P22" i="1"/>
  <c r="M22" i="1"/>
  <c r="Q22" i="1" s="1"/>
  <c r="R40" i="1"/>
  <c r="U40" i="1" s="1"/>
  <c r="R4" i="1"/>
  <c r="U4" i="1" s="1"/>
  <c r="M8" i="1"/>
  <c r="Q8" i="1" s="1"/>
  <c r="P8" i="1"/>
  <c r="R8" i="1" s="1"/>
  <c r="U8" i="1" s="1"/>
  <c r="R41" i="1"/>
  <c r="U41" i="1" s="1"/>
  <c r="R50" i="1"/>
  <c r="U50" i="1" s="1"/>
  <c r="R78" i="1"/>
  <c r="U78" i="1" s="1"/>
  <c r="R53" i="1"/>
  <c r="U53" i="1" s="1"/>
  <c r="R42" i="1"/>
  <c r="U42" i="1" s="1"/>
  <c r="P33" i="1"/>
  <c r="M33" i="1"/>
  <c r="Q33" i="1" s="1"/>
  <c r="P76" i="1"/>
  <c r="M76" i="1"/>
  <c r="Q76" i="1" s="1"/>
  <c r="R3" i="1"/>
  <c r="U3" i="1" s="1"/>
  <c r="P95" i="1"/>
  <c r="M95" i="1"/>
  <c r="Q95" i="1" s="1"/>
  <c r="R97" i="1"/>
  <c r="U97" i="1" s="1"/>
  <c r="R95" i="1" l="1"/>
  <c r="U95" i="1" s="1"/>
  <c r="R76" i="1"/>
  <c r="U76" i="1" s="1"/>
  <c r="R73" i="1"/>
  <c r="U73" i="1" s="1"/>
  <c r="R22" i="1"/>
  <c r="U22" i="1" s="1"/>
  <c r="R33" i="1"/>
  <c r="U33" i="1" s="1"/>
  <c r="R47" i="1"/>
  <c r="U47" i="1" s="1"/>
</calcChain>
</file>

<file path=xl/sharedStrings.xml><?xml version="1.0" encoding="utf-8"?>
<sst xmlns="http://schemas.openxmlformats.org/spreadsheetml/2006/main" count="41" uniqueCount="39">
  <si>
    <t>Номер Участка</t>
  </si>
  <si>
    <t>номер линии</t>
  </si>
  <si>
    <t>ФИО Номер участка</t>
  </si>
  <si>
    <t>ДЕНЬ показания на 23.04.2025</t>
  </si>
  <si>
    <t>ДЕНЬ показания на 23.05.2025</t>
  </si>
  <si>
    <t>ДЕНЬ Расход Электричества (кВт.)</t>
  </si>
  <si>
    <t>НОЧЬ показания на 23.04.2025</t>
  </si>
  <si>
    <t>НОЧЬ показания на 23.05.2025</t>
  </si>
  <si>
    <t>НОЧЬ Расход Электричества (кВт.)</t>
  </si>
  <si>
    <t>ДЕНЬ Тариф  (руб.)</t>
  </si>
  <si>
    <t>НОЧЬ Тариф  (руб.)</t>
  </si>
  <si>
    <t>Начислено за период  (руб.)</t>
  </si>
  <si>
    <t>Потери за период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</si>
  <si>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</si>
  <si>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</si>
  <si>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</si>
  <si>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</si>
  <si>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</si>
  <si>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</si>
  <si>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</si>
  <si>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</si>
  <si>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Переход на ПД 2331, 10950</t>
  </si>
  <si>
    <t xml:space="preserve"> </t>
  </si>
  <si>
    <t>Сумма начислений делится на три участка - 64, 153, 154</t>
  </si>
  <si>
    <t>Сумма начислений делится на три участка - 64, 153, 153</t>
  </si>
  <si>
    <t>Переход на ПД 4546, 2072</t>
  </si>
  <si>
    <t>160А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</si>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</sst>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1" fontId="0" fillId="0" borderId="2" xfId="0" applyNumberFormat="1" applyBorder="1"/>
    <xf numFmtId="1" fontId="4" fillId="6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9" fillId="6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8" fillId="0" borderId="4" xfId="1" applyNumberFormat="1" applyFont="1" applyBorder="1" applyAlignment="1">
      <alignment horizontal="center" wrapText="1"/>
    </xf>
    <xf numFmtId="0" fontId="2" fillId="0" borderId="4" xfId="0" applyFont="1" applyBorder="1"/>
    <xf numFmtId="1" fontId="4" fillId="6" borderId="5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1" fontId="7" fillId="0" borderId="6" xfId="0" quotePrefix="1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9" fillId="3" borderId="6" xfId="0" quotePrefix="1" applyNumberFormat="1" applyFont="1" applyFill="1" applyBorder="1" applyAlignment="1">
      <alignment horizontal="center" readingOrder="1"/>
    </xf>
    <xf numFmtId="1" fontId="10" fillId="4" borderId="6" xfId="0" applyNumberFormat="1" applyFont="1" applyFill="1" applyBorder="1" applyAlignment="1">
      <alignment horizontal="center" readingOrder="1"/>
    </xf>
    <xf numFmtId="1" fontId="10" fillId="5" borderId="6" xfId="0" applyNumberFormat="1" applyFont="1" applyFill="1" applyBorder="1" applyAlignment="1">
      <alignment horizontal="center" readingOrder="1"/>
    </xf>
    <xf numFmtId="1" fontId="8" fillId="0" borderId="6" xfId="1" applyNumberFormat="1" applyFont="1" applyBorder="1" applyAlignment="1">
      <alignment horizontal="center" wrapText="1"/>
    </xf>
    <xf numFmtId="0" fontId="2" fillId="0" borderId="6" xfId="0" applyFont="1" applyBorder="1"/>
    <xf numFmtId="1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1" fontId="7" fillId="0" borderId="7" xfId="0" quotePrefix="1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9" fillId="6" borderId="7" xfId="0" quotePrefix="1" applyNumberFormat="1" applyFont="1" applyFill="1" applyBorder="1" applyAlignment="1">
      <alignment horizontal="center" readingOrder="1"/>
    </xf>
    <xf numFmtId="1" fontId="10" fillId="4" borderId="7" xfId="0" applyNumberFormat="1" applyFont="1" applyFill="1" applyBorder="1" applyAlignment="1">
      <alignment horizontal="center" readingOrder="1"/>
    </xf>
    <xf numFmtId="1" fontId="10" fillId="5" borderId="7" xfId="0" applyNumberFormat="1" applyFont="1" applyFill="1" applyBorder="1" applyAlignment="1">
      <alignment horizontal="center" readingOrder="1"/>
    </xf>
    <xf numFmtId="1" fontId="7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4" fontId="12" fillId="8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1" fontId="7" fillId="0" borderId="9" xfId="0" quotePrefix="1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9" fillId="3" borderId="9" xfId="0" quotePrefix="1" applyNumberFormat="1" applyFont="1" applyFill="1" applyBorder="1" applyAlignment="1">
      <alignment horizontal="center" readingOrder="1"/>
    </xf>
    <xf numFmtId="1" fontId="10" fillId="4" borderId="9" xfId="0" applyNumberFormat="1" applyFont="1" applyFill="1" applyBorder="1" applyAlignment="1">
      <alignment horizontal="center" readingOrder="1"/>
    </xf>
    <xf numFmtId="1" fontId="10" fillId="5" borderId="9" xfId="0" applyNumberFormat="1" applyFont="1" applyFill="1" applyBorder="1" applyAlignment="1">
      <alignment horizontal="center" readingOrder="1"/>
    </xf>
    <xf numFmtId="0" fontId="2" fillId="0" borderId="9" xfId="0" applyFont="1" applyBorder="1"/>
    <xf numFmtId="1" fontId="7" fillId="0" borderId="0" xfId="0" applyNumberFormat="1" applyFont="1" applyAlignment="1">
      <alignment horizontal="center" vertical="center" wrapText="1"/>
    </xf>
    <xf numFmtId="2" fontId="0" fillId="0" borderId="4" xfId="0" applyNumberFormat="1" applyBorder="1" applyAlignment="1">
      <alignment horizontal="right" wrapText="1"/>
    </xf>
    <xf numFmtId="2" fontId="0" fillId="0" borderId="6" xfId="0" applyNumberFormat="1" applyBorder="1" applyAlignment="1">
      <alignment horizontal="right" wrapText="1"/>
    </xf>
    <xf numFmtId="1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11" fillId="7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8" fillId="0" borderId="7" xfId="1" applyNumberFormat="1" applyFont="1" applyBorder="1" applyAlignment="1">
      <alignment horizontal="center" wrapText="1"/>
    </xf>
    <xf numFmtId="0" fontId="0" fillId="0" borderId="9" xfId="0" applyBorder="1"/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C294-11FB-4933-AC15-0650AF9BDE42}">
  <dimension ref="A1:W124"/>
  <sheetViews>
    <sheetView tabSelected="1" workbookViewId="0">
      <selection activeCell="AB11" sqref="AB11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</v>
      </c>
      <c r="B2" s="15">
        <v>6</v>
      </c>
      <c r="C2" s="16"/>
      <c r="D2" s="17">
        <v>2319</v>
      </c>
      <c r="E2" s="17">
        <v>2463</v>
      </c>
      <c r="F2" s="15">
        <f t="shared" ref="F2:F65" si="0">E2-D2</f>
        <v>144</v>
      </c>
      <c r="G2" s="17">
        <v>1407</v>
      </c>
      <c r="H2" s="17">
        <v>1519</v>
      </c>
      <c r="I2" s="15">
        <f t="shared" ref="I2:I65" si="1">H2-G2</f>
        <v>112</v>
      </c>
      <c r="J2" s="18">
        <v>7.33</v>
      </c>
      <c r="K2" s="18">
        <v>3.93</v>
      </c>
      <c r="L2" s="19">
        <f t="shared" ref="L2:L65" si="2">F2*J2+K2*I2</f>
        <v>1495.68</v>
      </c>
      <c r="M2" s="20">
        <f t="shared" ref="M2:M60" si="3">L2*0.0765</f>
        <v>114.41952000000001</v>
      </c>
      <c r="N2" s="21">
        <v>-332.23990999999887</v>
      </c>
      <c r="O2" s="21">
        <v>0</v>
      </c>
      <c r="P2" s="22">
        <f t="shared" ref="P2:Q17" si="4">L2+N2</f>
        <v>1163.4400900000012</v>
      </c>
      <c r="Q2" s="23">
        <f t="shared" si="4"/>
        <v>114.41952000000001</v>
      </c>
      <c r="R2" s="24">
        <f t="shared" ref="R2:R65" si="5">P2+Q2</f>
        <v>1277.8596100000011</v>
      </c>
      <c r="S2" s="25">
        <v>2000</v>
      </c>
      <c r="T2" s="26"/>
      <c r="U2" s="21">
        <f t="shared" ref="U2:U65" si="6">R2-S2</f>
        <v>-722.14038999999889</v>
      </c>
      <c r="V2" s="21">
        <v>-722.14038999999889</v>
      </c>
      <c r="W2" s="21">
        <v>0</v>
      </c>
    </row>
    <row r="3" spans="1:23" ht="15.75" x14ac:dyDescent="0.25">
      <c r="A3" s="15">
        <v>2</v>
      </c>
      <c r="B3" s="15">
        <v>1</v>
      </c>
      <c r="C3" s="16"/>
      <c r="D3" s="17">
        <v>1969</v>
      </c>
      <c r="E3" s="17">
        <v>1998</v>
      </c>
      <c r="F3" s="15">
        <f t="shared" si="0"/>
        <v>29</v>
      </c>
      <c r="G3" s="17">
        <v>502</v>
      </c>
      <c r="H3" s="17">
        <v>527</v>
      </c>
      <c r="I3" s="15">
        <f t="shared" si="1"/>
        <v>25</v>
      </c>
      <c r="J3" s="18">
        <v>7.33</v>
      </c>
      <c r="K3" s="18">
        <v>3.93</v>
      </c>
      <c r="L3" s="19">
        <f t="shared" si="2"/>
        <v>310.82</v>
      </c>
      <c r="M3" s="20">
        <f t="shared" si="3"/>
        <v>23.777729999999998</v>
      </c>
      <c r="N3" s="21">
        <v>17.669275000000134</v>
      </c>
      <c r="O3" s="21">
        <v>0</v>
      </c>
      <c r="P3" s="22">
        <f t="shared" si="4"/>
        <v>328.48927500000013</v>
      </c>
      <c r="Q3" s="23">
        <f t="shared" si="4"/>
        <v>23.777729999999998</v>
      </c>
      <c r="R3" s="24">
        <f t="shared" si="5"/>
        <v>352.26700500000015</v>
      </c>
      <c r="S3" s="25">
        <v>352</v>
      </c>
      <c r="T3" s="26"/>
      <c r="U3" s="21">
        <f t="shared" si="6"/>
        <v>0.26700500000015381</v>
      </c>
      <c r="V3" s="21">
        <v>0.26700500000015381</v>
      </c>
      <c r="W3" s="21">
        <v>0</v>
      </c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>
        <f t="shared" si="6"/>
        <v>0</v>
      </c>
      <c r="V4" s="21">
        <v>0</v>
      </c>
      <c r="W4" s="21">
        <v>0</v>
      </c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>
        <f t="shared" si="6"/>
        <v>0</v>
      </c>
      <c r="V5" s="21">
        <v>0</v>
      </c>
      <c r="W5" s="21">
        <v>0</v>
      </c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>
        <f t="shared" si="6"/>
        <v>0</v>
      </c>
      <c r="V6" s="21">
        <v>0</v>
      </c>
      <c r="W6" s="21">
        <v>0</v>
      </c>
    </row>
    <row r="7" spans="1:23" ht="15.75" x14ac:dyDescent="0.25">
      <c r="A7" s="15">
        <v>8</v>
      </c>
      <c r="B7" s="15">
        <v>1</v>
      </c>
      <c r="C7" s="16"/>
      <c r="D7" s="17">
        <v>28766</v>
      </c>
      <c r="E7" s="17">
        <v>29522</v>
      </c>
      <c r="F7" s="15">
        <f t="shared" si="0"/>
        <v>756</v>
      </c>
      <c r="G7" s="17">
        <v>15993</v>
      </c>
      <c r="H7" s="17">
        <v>16311</v>
      </c>
      <c r="I7" s="15">
        <f t="shared" si="1"/>
        <v>318</v>
      </c>
      <c r="J7" s="18">
        <v>7.33</v>
      </c>
      <c r="K7" s="18">
        <v>3.93</v>
      </c>
      <c r="L7" s="19">
        <f t="shared" si="2"/>
        <v>6791.22</v>
      </c>
      <c r="M7" s="20">
        <f t="shared" si="3"/>
        <v>519.52832999999998</v>
      </c>
      <c r="N7" s="21">
        <v>14958.317560000003</v>
      </c>
      <c r="O7" s="21">
        <v>0</v>
      </c>
      <c r="P7" s="22">
        <f t="shared" si="4"/>
        <v>21749.537560000004</v>
      </c>
      <c r="Q7" s="23">
        <f t="shared" si="4"/>
        <v>519.52832999999998</v>
      </c>
      <c r="R7" s="24">
        <f t="shared" si="5"/>
        <v>22269.065890000005</v>
      </c>
      <c r="S7" s="25"/>
      <c r="T7" s="26"/>
      <c r="U7" s="21">
        <f t="shared" si="6"/>
        <v>22269.065890000005</v>
      </c>
      <c r="V7" s="21">
        <v>22269.065890000005</v>
      </c>
      <c r="W7" s="21">
        <v>0</v>
      </c>
    </row>
    <row r="8" spans="1:23" ht="15.75" x14ac:dyDescent="0.25">
      <c r="A8" s="28">
        <v>9</v>
      </c>
      <c r="B8" s="28">
        <v>1</v>
      </c>
      <c r="C8" s="29"/>
      <c r="D8" s="30">
        <v>121</v>
      </c>
      <c r="E8" s="30">
        <v>129</v>
      </c>
      <c r="F8" s="28">
        <f t="shared" si="0"/>
        <v>8</v>
      </c>
      <c r="G8" s="30">
        <v>2</v>
      </c>
      <c r="H8" s="30">
        <v>2</v>
      </c>
      <c r="I8" s="28">
        <f t="shared" si="1"/>
        <v>0</v>
      </c>
      <c r="J8" s="31">
        <v>7.33</v>
      </c>
      <c r="K8" s="31">
        <v>3.93</v>
      </c>
      <c r="L8" s="32">
        <f t="shared" si="2"/>
        <v>58.64</v>
      </c>
      <c r="M8" s="33">
        <f t="shared" si="3"/>
        <v>4.4859600000000004</v>
      </c>
      <c r="N8" s="21">
        <v>0.24143499999991036</v>
      </c>
      <c r="O8" s="21">
        <v>0</v>
      </c>
      <c r="P8" s="34">
        <f t="shared" si="4"/>
        <v>58.881434999999911</v>
      </c>
      <c r="Q8" s="35">
        <f t="shared" si="4"/>
        <v>4.4859600000000004</v>
      </c>
      <c r="R8" s="36">
        <f t="shared" si="5"/>
        <v>63.36739499999991</v>
      </c>
      <c r="S8" s="20"/>
      <c r="T8" s="37"/>
      <c r="U8" s="21">
        <f t="shared" si="6"/>
        <v>63.36739499999991</v>
      </c>
      <c r="V8" s="21">
        <v>63.36739499999991</v>
      </c>
      <c r="W8" s="21">
        <v>0</v>
      </c>
    </row>
    <row r="9" spans="1:23" ht="15.75" x14ac:dyDescent="0.25">
      <c r="A9" s="28">
        <v>11</v>
      </c>
      <c r="B9" s="28">
        <v>1</v>
      </c>
      <c r="C9" s="29"/>
      <c r="D9" s="30">
        <v>24277</v>
      </c>
      <c r="E9" s="30">
        <v>24474</v>
      </c>
      <c r="F9" s="28">
        <f t="shared" si="0"/>
        <v>197</v>
      </c>
      <c r="G9" s="30">
        <v>9898</v>
      </c>
      <c r="H9" s="30">
        <v>9953</v>
      </c>
      <c r="I9" s="28">
        <f t="shared" si="1"/>
        <v>55</v>
      </c>
      <c r="J9" s="31">
        <v>7.33</v>
      </c>
      <c r="K9" s="31">
        <v>3.93</v>
      </c>
      <c r="L9" s="32">
        <f t="shared" si="2"/>
        <v>1660.16</v>
      </c>
      <c r="M9" s="33">
        <f t="shared" si="3"/>
        <v>127.00224</v>
      </c>
      <c r="N9" s="21">
        <v>0</v>
      </c>
      <c r="O9" s="21">
        <v>195.93008500000005</v>
      </c>
      <c r="P9" s="38">
        <v>0</v>
      </c>
      <c r="Q9" s="35">
        <f t="shared" si="4"/>
        <v>322.93232500000005</v>
      </c>
      <c r="R9" s="36">
        <f t="shared" si="5"/>
        <v>322.93232500000005</v>
      </c>
      <c r="S9" s="25"/>
      <c r="T9" s="39"/>
      <c r="U9" s="21">
        <f t="shared" si="6"/>
        <v>322.93232500000005</v>
      </c>
      <c r="V9" s="21">
        <v>0</v>
      </c>
      <c r="W9" s="21">
        <v>322.93232500000005</v>
      </c>
    </row>
    <row r="10" spans="1:23" ht="15.75" x14ac:dyDescent="0.25">
      <c r="A10" s="15">
        <v>12</v>
      </c>
      <c r="B10" s="15">
        <v>1</v>
      </c>
      <c r="C10" s="16"/>
      <c r="D10" s="17">
        <v>778</v>
      </c>
      <c r="E10" s="17">
        <v>819</v>
      </c>
      <c r="F10" s="15">
        <f t="shared" si="0"/>
        <v>41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267.73</v>
      </c>
      <c r="M10" s="20">
        <f t="shared" si="3"/>
        <v>20.481345000000001</v>
      </c>
      <c r="N10" s="21">
        <v>0</v>
      </c>
      <c r="O10" s="21">
        <v>0.48316499999999962</v>
      </c>
      <c r="P10" s="40">
        <v>0</v>
      </c>
      <c r="Q10" s="23">
        <f t="shared" si="4"/>
        <v>20.964510000000001</v>
      </c>
      <c r="R10" s="24">
        <f t="shared" si="5"/>
        <v>20.964510000000001</v>
      </c>
      <c r="S10" s="25">
        <v>21</v>
      </c>
      <c r="T10" s="26"/>
      <c r="U10" s="21">
        <f t="shared" si="6"/>
        <v>-3.5489999999999355E-2</v>
      </c>
      <c r="V10" s="21">
        <v>0</v>
      </c>
      <c r="W10" s="21">
        <v>-3.5489999999999355E-2</v>
      </c>
    </row>
    <row r="11" spans="1:23" ht="15.75" x14ac:dyDescent="0.25">
      <c r="A11" s="15">
        <v>15</v>
      </c>
      <c r="B11" s="15">
        <v>1</v>
      </c>
      <c r="C11" s="16"/>
      <c r="D11" s="17">
        <v>7809</v>
      </c>
      <c r="E11" s="17">
        <v>7904</v>
      </c>
      <c r="F11" s="15">
        <f t="shared" si="0"/>
        <v>95</v>
      </c>
      <c r="G11" s="17">
        <v>3139</v>
      </c>
      <c r="H11" s="17">
        <v>3173</v>
      </c>
      <c r="I11" s="15">
        <f t="shared" si="1"/>
        <v>34</v>
      </c>
      <c r="J11" s="18">
        <v>7.33</v>
      </c>
      <c r="K11" s="18">
        <v>3.93</v>
      </c>
      <c r="L11" s="19">
        <f t="shared" si="2"/>
        <v>829.97</v>
      </c>
      <c r="M11" s="20">
        <f t="shared" si="3"/>
        <v>63.492705000000001</v>
      </c>
      <c r="N11" s="21">
        <v>0.15896999999995387</v>
      </c>
      <c r="O11" s="21">
        <v>0</v>
      </c>
      <c r="P11" s="22">
        <f>L11+N11</f>
        <v>830.12896999999998</v>
      </c>
      <c r="Q11" s="23">
        <f t="shared" si="4"/>
        <v>63.492705000000001</v>
      </c>
      <c r="R11" s="24">
        <f t="shared" si="5"/>
        <v>893.62167499999998</v>
      </c>
      <c r="S11" s="41">
        <v>894</v>
      </c>
      <c r="T11" s="26"/>
      <c r="U11" s="21">
        <f t="shared" si="6"/>
        <v>-0.37832500000001801</v>
      </c>
      <c r="V11" s="21">
        <v>-0.37832500000001801</v>
      </c>
      <c r="W11" s="21">
        <v>0</v>
      </c>
    </row>
    <row r="12" spans="1:23" ht="15.75" x14ac:dyDescent="0.25">
      <c r="A12" s="15">
        <v>16</v>
      </c>
      <c r="B12" s="15">
        <v>1</v>
      </c>
      <c r="C12" s="16"/>
      <c r="D12" s="17">
        <v>32022</v>
      </c>
      <c r="E12" s="17">
        <v>32428</v>
      </c>
      <c r="F12" s="15">
        <f t="shared" si="0"/>
        <v>406</v>
      </c>
      <c r="G12" s="17">
        <v>9890</v>
      </c>
      <c r="H12" s="17">
        <v>10019</v>
      </c>
      <c r="I12" s="15">
        <f t="shared" si="1"/>
        <v>129</v>
      </c>
      <c r="J12" s="18">
        <v>7.33</v>
      </c>
      <c r="K12" s="18">
        <v>3.93</v>
      </c>
      <c r="L12" s="19">
        <f t="shared" si="2"/>
        <v>3482.95</v>
      </c>
      <c r="M12" s="20">
        <f t="shared" si="3"/>
        <v>266.44567499999999</v>
      </c>
      <c r="N12" s="21">
        <v>0</v>
      </c>
      <c r="O12" s="21">
        <v>8196.6582600000002</v>
      </c>
      <c r="P12" s="40">
        <v>0</v>
      </c>
      <c r="Q12" s="23">
        <f t="shared" si="4"/>
        <v>8463.103935000001</v>
      </c>
      <c r="R12" s="24">
        <f t="shared" si="5"/>
        <v>8463.103935000001</v>
      </c>
      <c r="S12" s="25"/>
      <c r="T12" s="26"/>
      <c r="U12" s="21">
        <f t="shared" si="6"/>
        <v>8463.103935000001</v>
      </c>
      <c r="V12" s="21">
        <v>0</v>
      </c>
      <c r="W12" s="21">
        <v>8463.103935000001</v>
      </c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>
        <f t="shared" si="6"/>
        <v>0</v>
      </c>
      <c r="V13" s="21">
        <v>0</v>
      </c>
      <c r="W13" s="21">
        <v>0</v>
      </c>
    </row>
    <row r="14" spans="1:23" ht="15.75" x14ac:dyDescent="0.25">
      <c r="A14" s="15">
        <v>18</v>
      </c>
      <c r="B14" s="15">
        <v>1</v>
      </c>
      <c r="C14" s="16"/>
      <c r="D14" s="17">
        <v>14212</v>
      </c>
      <c r="E14" s="17">
        <v>14367</v>
      </c>
      <c r="F14" s="15">
        <f t="shared" si="0"/>
        <v>155</v>
      </c>
      <c r="G14" s="17">
        <v>8228</v>
      </c>
      <c r="H14" s="17">
        <v>8377</v>
      </c>
      <c r="I14" s="15">
        <f t="shared" si="1"/>
        <v>149</v>
      </c>
      <c r="J14" s="18">
        <v>7.33</v>
      </c>
      <c r="K14" s="18">
        <v>3.93</v>
      </c>
      <c r="L14" s="19">
        <f t="shared" si="2"/>
        <v>1721.7200000000003</v>
      </c>
      <c r="M14" s="20">
        <f t="shared" si="3"/>
        <v>131.71158000000003</v>
      </c>
      <c r="N14" s="21">
        <v>0</v>
      </c>
      <c r="O14" s="21">
        <v>0.17009500000000344</v>
      </c>
      <c r="P14" s="40">
        <v>0</v>
      </c>
      <c r="Q14" s="23">
        <f t="shared" si="4"/>
        <v>131.88167500000003</v>
      </c>
      <c r="R14" s="24">
        <f t="shared" si="5"/>
        <v>131.88167500000003</v>
      </c>
      <c r="S14" s="41">
        <v>132</v>
      </c>
      <c r="T14" s="42"/>
      <c r="U14" s="21">
        <f t="shared" si="6"/>
        <v>-0.11832499999997026</v>
      </c>
      <c r="V14" s="21">
        <v>0</v>
      </c>
      <c r="W14" s="21">
        <v>-0.11832499999997026</v>
      </c>
    </row>
    <row r="15" spans="1:23" ht="15.75" x14ac:dyDescent="0.25">
      <c r="A15" s="15">
        <v>19</v>
      </c>
      <c r="B15" s="15">
        <v>1</v>
      </c>
      <c r="C15" s="16"/>
      <c r="D15" s="17">
        <v>40618</v>
      </c>
      <c r="E15" s="17">
        <v>41102</v>
      </c>
      <c r="F15" s="15">
        <f t="shared" si="0"/>
        <v>484</v>
      </c>
      <c r="G15" s="17">
        <v>16769</v>
      </c>
      <c r="H15" s="17">
        <v>16936</v>
      </c>
      <c r="I15" s="15">
        <f t="shared" si="1"/>
        <v>167</v>
      </c>
      <c r="J15" s="18">
        <v>7.33</v>
      </c>
      <c r="K15" s="18">
        <v>3.93</v>
      </c>
      <c r="L15" s="19">
        <f t="shared" si="2"/>
        <v>4204.0300000000007</v>
      </c>
      <c r="M15" s="20">
        <f t="shared" si="3"/>
        <v>321.60829500000006</v>
      </c>
      <c r="N15" s="21">
        <v>0</v>
      </c>
      <c r="O15" s="21">
        <v>2272.7163150000001</v>
      </c>
      <c r="P15" s="40">
        <v>0</v>
      </c>
      <c r="Q15" s="23">
        <f t="shared" si="4"/>
        <v>2594.3246100000001</v>
      </c>
      <c r="R15" s="24">
        <f t="shared" si="5"/>
        <v>2594.3246100000001</v>
      </c>
      <c r="S15" s="25"/>
      <c r="T15" s="42"/>
      <c r="U15" s="21">
        <f t="shared" si="6"/>
        <v>2594.3246100000001</v>
      </c>
      <c r="V15" s="21">
        <v>0</v>
      </c>
      <c r="W15" s="21">
        <v>2594.3246100000001</v>
      </c>
    </row>
    <row r="16" spans="1:23" ht="15.75" x14ac:dyDescent="0.25">
      <c r="A16" s="15">
        <v>20</v>
      </c>
      <c r="B16" s="15">
        <v>1</v>
      </c>
      <c r="C16" s="16"/>
      <c r="D16" s="17">
        <v>2426</v>
      </c>
      <c r="E16" s="17">
        <v>2445</v>
      </c>
      <c r="F16" s="15">
        <f t="shared" si="0"/>
        <v>19</v>
      </c>
      <c r="G16" s="17">
        <v>683</v>
      </c>
      <c r="H16" s="17">
        <v>694</v>
      </c>
      <c r="I16" s="15">
        <f t="shared" si="1"/>
        <v>11</v>
      </c>
      <c r="J16" s="18">
        <v>7.33</v>
      </c>
      <c r="K16" s="18">
        <v>3.93</v>
      </c>
      <c r="L16" s="19">
        <f t="shared" si="2"/>
        <v>182.5</v>
      </c>
      <c r="M16" s="20">
        <f t="shared" si="3"/>
        <v>13.96125</v>
      </c>
      <c r="N16" s="21">
        <v>0</v>
      </c>
      <c r="O16" s="21">
        <v>211.12087499999998</v>
      </c>
      <c r="P16" s="40">
        <v>0</v>
      </c>
      <c r="Q16" s="23">
        <f t="shared" si="4"/>
        <v>225.08212499999999</v>
      </c>
      <c r="R16" s="24">
        <f t="shared" si="5"/>
        <v>225.08212499999999</v>
      </c>
      <c r="S16" s="25"/>
      <c r="T16" s="26"/>
      <c r="U16" s="21">
        <f t="shared" si="6"/>
        <v>225.08212499999999</v>
      </c>
      <c r="V16" s="21">
        <v>0</v>
      </c>
      <c r="W16" s="21">
        <v>225.08212499999999</v>
      </c>
    </row>
    <row r="17" spans="1:23" ht="15.75" x14ac:dyDescent="0.25">
      <c r="A17" s="15">
        <v>21</v>
      </c>
      <c r="B17" s="15">
        <v>1</v>
      </c>
      <c r="C17" s="16"/>
      <c r="D17" s="17">
        <v>27731</v>
      </c>
      <c r="E17" s="17">
        <v>28098</v>
      </c>
      <c r="F17" s="15">
        <f t="shared" si="0"/>
        <v>367</v>
      </c>
      <c r="G17" s="17">
        <v>10140</v>
      </c>
      <c r="H17" s="17">
        <v>10287</v>
      </c>
      <c r="I17" s="15">
        <f t="shared" si="1"/>
        <v>147</v>
      </c>
      <c r="J17" s="18">
        <v>7.33</v>
      </c>
      <c r="K17" s="18">
        <v>3.93</v>
      </c>
      <c r="L17" s="19">
        <f t="shared" si="2"/>
        <v>3267.82</v>
      </c>
      <c r="M17" s="20">
        <f t="shared" si="3"/>
        <v>249.98823000000002</v>
      </c>
      <c r="N17" s="21">
        <v>0</v>
      </c>
      <c r="O17" s="21">
        <v>0.28931999999997515</v>
      </c>
      <c r="P17" s="40">
        <v>0</v>
      </c>
      <c r="Q17" s="23">
        <f t="shared" si="4"/>
        <v>250.27754999999999</v>
      </c>
      <c r="R17" s="24">
        <f t="shared" si="5"/>
        <v>250.27754999999999</v>
      </c>
      <c r="S17" s="41">
        <v>250</v>
      </c>
      <c r="T17" s="42"/>
      <c r="U17" s="21">
        <f t="shared" si="6"/>
        <v>0.27754999999999086</v>
      </c>
      <c r="V17" s="21">
        <v>0</v>
      </c>
      <c r="W17" s="21">
        <v>0.27754999999999086</v>
      </c>
    </row>
    <row r="18" spans="1:23" ht="15.75" x14ac:dyDescent="0.25">
      <c r="A18" s="15">
        <v>22</v>
      </c>
      <c r="B18" s="15">
        <v>1</v>
      </c>
      <c r="C18" s="16"/>
      <c r="D18" s="17">
        <v>19685</v>
      </c>
      <c r="E18" s="17">
        <v>20059</v>
      </c>
      <c r="F18" s="15">
        <f t="shared" si="0"/>
        <v>374</v>
      </c>
      <c r="G18" s="17">
        <v>10075</v>
      </c>
      <c r="H18" s="17">
        <v>10176</v>
      </c>
      <c r="I18" s="15">
        <f t="shared" si="1"/>
        <v>101</v>
      </c>
      <c r="J18" s="18">
        <v>7.33</v>
      </c>
      <c r="K18" s="18">
        <v>3.93</v>
      </c>
      <c r="L18" s="19">
        <f t="shared" si="2"/>
        <v>3138.35</v>
      </c>
      <c r="M18" s="20">
        <f t="shared" si="3"/>
        <v>240.08377499999997</v>
      </c>
      <c r="N18" s="21">
        <v>-0.23590500000000247</v>
      </c>
      <c r="O18" s="21">
        <v>0</v>
      </c>
      <c r="P18" s="22">
        <f>L18+N18</f>
        <v>3138.1140949999999</v>
      </c>
      <c r="Q18" s="23">
        <f t="shared" ref="Q18:Q81" si="7">M18+O18</f>
        <v>240.08377499999997</v>
      </c>
      <c r="R18" s="24">
        <f t="shared" si="5"/>
        <v>3378.19787</v>
      </c>
      <c r="S18" s="41">
        <v>3378</v>
      </c>
      <c r="T18" s="26"/>
      <c r="U18" s="21">
        <f t="shared" si="6"/>
        <v>0.19786999999996624</v>
      </c>
      <c r="V18" s="21">
        <v>0.19786999999996624</v>
      </c>
      <c r="W18" s="21">
        <v>0</v>
      </c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7"/>
        <v>0</v>
      </c>
      <c r="R19" s="24">
        <f t="shared" si="5"/>
        <v>0</v>
      </c>
      <c r="S19" s="20"/>
      <c r="T19" s="26"/>
      <c r="U19" s="21">
        <f t="shared" si="6"/>
        <v>0</v>
      </c>
      <c r="V19" s="21">
        <v>0</v>
      </c>
      <c r="W19" s="21">
        <v>0</v>
      </c>
    </row>
    <row r="20" spans="1:23" ht="15.75" x14ac:dyDescent="0.25">
      <c r="A20" s="15">
        <v>26</v>
      </c>
      <c r="B20" s="15">
        <v>1</v>
      </c>
      <c r="C20" s="16"/>
      <c r="D20" s="17">
        <v>41500</v>
      </c>
      <c r="E20" s="17">
        <v>41806</v>
      </c>
      <c r="F20" s="15">
        <f t="shared" si="0"/>
        <v>306</v>
      </c>
      <c r="G20" s="17">
        <v>35819</v>
      </c>
      <c r="H20" s="17">
        <v>36047</v>
      </c>
      <c r="I20" s="15">
        <f t="shared" si="1"/>
        <v>228</v>
      </c>
      <c r="J20" s="18">
        <v>7.33</v>
      </c>
      <c r="K20" s="18">
        <v>3.93</v>
      </c>
      <c r="L20" s="19">
        <f t="shared" si="2"/>
        <v>3139.02</v>
      </c>
      <c r="M20" s="20">
        <f t="shared" si="3"/>
        <v>240.13503</v>
      </c>
      <c r="N20" s="21">
        <v>0</v>
      </c>
      <c r="O20" s="21">
        <v>-0.33967000000001235</v>
      </c>
      <c r="P20" s="40">
        <v>0</v>
      </c>
      <c r="Q20" s="23">
        <f t="shared" si="7"/>
        <v>239.79535999999999</v>
      </c>
      <c r="R20" s="24">
        <f t="shared" si="5"/>
        <v>239.79535999999999</v>
      </c>
      <c r="S20" s="25"/>
      <c r="T20" s="42"/>
      <c r="U20" s="21">
        <f t="shared" si="6"/>
        <v>239.79535999999999</v>
      </c>
      <c r="V20" s="21">
        <v>0</v>
      </c>
      <c r="W20" s="21">
        <v>239.79535999999999</v>
      </c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7"/>
        <v>0</v>
      </c>
      <c r="R21" s="24">
        <f t="shared" si="5"/>
        <v>0</v>
      </c>
      <c r="S21" s="20"/>
      <c r="T21" s="26"/>
      <c r="U21" s="21">
        <f t="shared" si="6"/>
        <v>0</v>
      </c>
      <c r="V21" s="21">
        <v>0</v>
      </c>
      <c r="W21" s="21">
        <v>0</v>
      </c>
    </row>
    <row r="22" spans="1:23" ht="15.75" x14ac:dyDescent="0.25">
      <c r="A22" s="15">
        <v>28</v>
      </c>
      <c r="B22" s="15">
        <v>1</v>
      </c>
      <c r="C22" s="16"/>
      <c r="D22" s="17">
        <v>26257</v>
      </c>
      <c r="E22" s="17">
        <v>26948</v>
      </c>
      <c r="F22" s="15">
        <f t="shared" si="0"/>
        <v>691</v>
      </c>
      <c r="G22" s="17">
        <v>13651</v>
      </c>
      <c r="H22" s="17">
        <v>13984</v>
      </c>
      <c r="I22" s="15">
        <f t="shared" si="1"/>
        <v>333</v>
      </c>
      <c r="J22" s="18">
        <v>7.33</v>
      </c>
      <c r="K22" s="18">
        <v>3.93</v>
      </c>
      <c r="L22" s="19">
        <f t="shared" si="2"/>
        <v>6373.7199999999993</v>
      </c>
      <c r="M22" s="20">
        <f t="shared" si="3"/>
        <v>487.58957999999996</v>
      </c>
      <c r="N22" s="21">
        <v>0.3829649999997855</v>
      </c>
      <c r="O22" s="21">
        <v>0</v>
      </c>
      <c r="P22" s="22">
        <f>L22+N22</f>
        <v>6374.1029649999991</v>
      </c>
      <c r="Q22" s="23">
        <f t="shared" si="7"/>
        <v>487.58957999999996</v>
      </c>
      <c r="R22" s="24">
        <f t="shared" si="5"/>
        <v>6861.692544999999</v>
      </c>
      <c r="S22" s="25">
        <v>6862</v>
      </c>
      <c r="T22" s="26"/>
      <c r="U22" s="21">
        <f t="shared" si="6"/>
        <v>-0.30745500000102766</v>
      </c>
      <c r="V22" s="21">
        <v>-0.30745500000102766</v>
      </c>
      <c r="W22" s="21">
        <v>0</v>
      </c>
    </row>
    <row r="23" spans="1:23" ht="15.75" x14ac:dyDescent="0.25">
      <c r="A23" s="15">
        <v>29</v>
      </c>
      <c r="B23" s="15">
        <v>6</v>
      </c>
      <c r="C23" s="16"/>
      <c r="D23" s="17">
        <v>20881</v>
      </c>
      <c r="E23" s="17">
        <v>21293</v>
      </c>
      <c r="F23" s="15">
        <f t="shared" si="0"/>
        <v>412</v>
      </c>
      <c r="G23" s="17">
        <v>8933</v>
      </c>
      <c r="H23" s="17">
        <v>9187</v>
      </c>
      <c r="I23" s="15">
        <f t="shared" si="1"/>
        <v>254</v>
      </c>
      <c r="J23" s="18">
        <v>7.33</v>
      </c>
      <c r="K23" s="18">
        <v>3.93</v>
      </c>
      <c r="L23" s="19">
        <f t="shared" si="2"/>
        <v>4018.1800000000003</v>
      </c>
      <c r="M23" s="20">
        <f t="shared" si="3"/>
        <v>307.39077000000003</v>
      </c>
      <c r="N23" s="21">
        <v>0</v>
      </c>
      <c r="O23" s="21">
        <v>401.944005</v>
      </c>
      <c r="P23" s="40">
        <v>0</v>
      </c>
      <c r="Q23" s="23">
        <f t="shared" si="7"/>
        <v>709.33477500000004</v>
      </c>
      <c r="R23" s="24">
        <f t="shared" si="5"/>
        <v>709.33477500000004</v>
      </c>
      <c r="S23" s="25"/>
      <c r="T23" s="26"/>
      <c r="U23" s="21">
        <f t="shared" si="6"/>
        <v>709.33477500000004</v>
      </c>
      <c r="V23" s="21">
        <v>0</v>
      </c>
      <c r="W23" s="21">
        <v>709.33477500000004</v>
      </c>
    </row>
    <row r="24" spans="1:23" ht="15.75" x14ac:dyDescent="0.25">
      <c r="A24" s="43">
        <v>30</v>
      </c>
      <c r="B24" s="44"/>
      <c r="C24" s="45"/>
      <c r="D24" s="46">
        <v>6606</v>
      </c>
      <c r="E24" s="46">
        <v>6606</v>
      </c>
      <c r="F24" s="47">
        <f t="shared" si="0"/>
        <v>0</v>
      </c>
      <c r="G24" s="48"/>
      <c r="H24" s="48"/>
      <c r="I24" s="49">
        <f t="shared" si="1"/>
        <v>0</v>
      </c>
      <c r="J24" s="18">
        <v>6.53</v>
      </c>
      <c r="K24" s="18">
        <v>3.93</v>
      </c>
      <c r="L24" s="19">
        <f t="shared" si="2"/>
        <v>0</v>
      </c>
      <c r="M24" s="20">
        <f t="shared" si="3"/>
        <v>0</v>
      </c>
      <c r="N24" s="21">
        <v>0</v>
      </c>
      <c r="O24" s="21">
        <v>-277.93474999999989</v>
      </c>
      <c r="P24" s="40">
        <v>0</v>
      </c>
      <c r="Q24" s="23">
        <f t="shared" si="7"/>
        <v>-277.93474999999989</v>
      </c>
      <c r="R24" s="24">
        <f t="shared" si="5"/>
        <v>-277.93474999999989</v>
      </c>
      <c r="S24" s="21"/>
      <c r="T24" s="50"/>
      <c r="U24" s="21">
        <f t="shared" si="6"/>
        <v>-277.93474999999989</v>
      </c>
      <c r="V24" s="21">
        <v>0</v>
      </c>
      <c r="W24" s="21">
        <v>-277.93474999999989</v>
      </c>
    </row>
    <row r="25" spans="1:23" ht="15.75" x14ac:dyDescent="0.25">
      <c r="A25" s="15">
        <v>32</v>
      </c>
      <c r="B25" s="15">
        <v>6</v>
      </c>
      <c r="C25" s="16"/>
      <c r="D25" s="17">
        <v>16306</v>
      </c>
      <c r="E25" s="17">
        <v>16634</v>
      </c>
      <c r="F25" s="15">
        <f t="shared" si="0"/>
        <v>328</v>
      </c>
      <c r="G25" s="17">
        <v>5273</v>
      </c>
      <c r="H25" s="17">
        <v>5368</v>
      </c>
      <c r="I25" s="15">
        <f t="shared" si="1"/>
        <v>95</v>
      </c>
      <c r="J25" s="18">
        <v>7.33</v>
      </c>
      <c r="K25" s="18">
        <v>3.93</v>
      </c>
      <c r="L25" s="19">
        <f t="shared" si="2"/>
        <v>2777.59</v>
      </c>
      <c r="M25" s="20">
        <f t="shared" si="3"/>
        <v>212.485635</v>
      </c>
      <c r="N25" s="21">
        <v>0</v>
      </c>
      <c r="O25" s="21">
        <v>4925.5083800000002</v>
      </c>
      <c r="P25" s="40">
        <v>0</v>
      </c>
      <c r="Q25" s="23">
        <f t="shared" si="7"/>
        <v>5137.9940150000002</v>
      </c>
      <c r="R25" s="24">
        <f t="shared" si="5"/>
        <v>5137.9940150000002</v>
      </c>
      <c r="S25" s="20"/>
      <c r="T25" s="26"/>
      <c r="U25" s="21">
        <f t="shared" si="6"/>
        <v>5137.9940150000002</v>
      </c>
      <c r="V25" s="21">
        <v>0</v>
      </c>
      <c r="W25" s="21">
        <v>5137.9940150000002</v>
      </c>
    </row>
    <row r="26" spans="1:23" ht="15.75" x14ac:dyDescent="0.25">
      <c r="A26" s="15">
        <v>34</v>
      </c>
      <c r="B26" s="15">
        <v>6</v>
      </c>
      <c r="C26" s="16"/>
      <c r="D26" s="17">
        <v>46113</v>
      </c>
      <c r="E26" s="17">
        <v>46113</v>
      </c>
      <c r="F26" s="15">
        <f t="shared" si="0"/>
        <v>0</v>
      </c>
      <c r="G26" s="15"/>
      <c r="H26" s="15"/>
      <c r="I26" s="15">
        <f t="shared" si="1"/>
        <v>0</v>
      </c>
      <c r="J26" s="27">
        <v>6.53</v>
      </c>
      <c r="K26" s="18">
        <v>3.93</v>
      </c>
      <c r="L26" s="19">
        <f t="shared" si="2"/>
        <v>0</v>
      </c>
      <c r="M26" s="20">
        <f t="shared" si="3"/>
        <v>0</v>
      </c>
      <c r="N26" s="21">
        <v>0</v>
      </c>
      <c r="O26" s="21">
        <v>0</v>
      </c>
      <c r="P26" s="22">
        <f>L26+N26</f>
        <v>0</v>
      </c>
      <c r="Q26" s="23">
        <f t="shared" si="7"/>
        <v>0</v>
      </c>
      <c r="R26" s="24">
        <f t="shared" si="5"/>
        <v>0</v>
      </c>
      <c r="S26" s="51"/>
      <c r="T26" s="26"/>
      <c r="U26" s="21">
        <f t="shared" si="6"/>
        <v>0</v>
      </c>
      <c r="V26" s="21">
        <v>0</v>
      </c>
      <c r="W26" s="21">
        <v>0</v>
      </c>
    </row>
    <row r="27" spans="1:23" ht="15.75" x14ac:dyDescent="0.25">
      <c r="A27" s="15">
        <v>35</v>
      </c>
      <c r="B27" s="15">
        <v>6</v>
      </c>
      <c r="C27" s="16"/>
      <c r="D27" s="17">
        <v>34476</v>
      </c>
      <c r="E27" s="17">
        <v>35052</v>
      </c>
      <c r="F27" s="15">
        <f t="shared" si="0"/>
        <v>576</v>
      </c>
      <c r="G27" s="17">
        <v>11584</v>
      </c>
      <c r="H27" s="17">
        <v>11804</v>
      </c>
      <c r="I27" s="15">
        <f t="shared" si="1"/>
        <v>220</v>
      </c>
      <c r="J27" s="18">
        <v>7.33</v>
      </c>
      <c r="K27" s="18">
        <v>3.93</v>
      </c>
      <c r="L27" s="19">
        <f t="shared" si="2"/>
        <v>5086.68</v>
      </c>
      <c r="M27" s="20">
        <f t="shared" si="3"/>
        <v>389.13102000000003</v>
      </c>
      <c r="N27" s="21">
        <v>0</v>
      </c>
      <c r="O27" s="21">
        <v>3895.2219249999998</v>
      </c>
      <c r="P27" s="40">
        <v>0</v>
      </c>
      <c r="Q27" s="23">
        <f t="shared" si="7"/>
        <v>4284.3529449999996</v>
      </c>
      <c r="R27" s="24">
        <f t="shared" si="5"/>
        <v>4284.3529449999996</v>
      </c>
      <c r="S27" s="25"/>
      <c r="T27" s="26"/>
      <c r="U27" s="21">
        <f t="shared" si="6"/>
        <v>4284.3529449999996</v>
      </c>
      <c r="V27" s="21">
        <v>0</v>
      </c>
      <c r="W27" s="21">
        <v>4284.3529449999996</v>
      </c>
    </row>
    <row r="28" spans="1:23" ht="15.75" x14ac:dyDescent="0.25">
      <c r="A28" s="15">
        <v>36</v>
      </c>
      <c r="B28" s="15">
        <v>6</v>
      </c>
      <c r="C28" s="16"/>
      <c r="D28" s="17">
        <v>1334</v>
      </c>
      <c r="E28" s="17">
        <v>1347</v>
      </c>
      <c r="F28" s="15">
        <f t="shared" si="0"/>
        <v>13</v>
      </c>
      <c r="G28" s="17">
        <v>337</v>
      </c>
      <c r="H28" s="17">
        <v>341</v>
      </c>
      <c r="I28" s="15">
        <f t="shared" si="1"/>
        <v>4</v>
      </c>
      <c r="J28" s="18">
        <v>7.33</v>
      </c>
      <c r="K28" s="18">
        <v>3.93</v>
      </c>
      <c r="L28" s="19">
        <f t="shared" si="2"/>
        <v>111.01</v>
      </c>
      <c r="M28" s="20">
        <f t="shared" si="3"/>
        <v>8.4922649999999997</v>
      </c>
      <c r="N28" s="21">
        <v>0.13809499999999986</v>
      </c>
      <c r="O28" s="21">
        <v>0</v>
      </c>
      <c r="P28" s="22">
        <f t="shared" ref="P28:P33" si="8">L28+N28</f>
        <v>111.14809500000001</v>
      </c>
      <c r="Q28" s="23">
        <f t="shared" si="7"/>
        <v>8.4922649999999997</v>
      </c>
      <c r="R28" s="24">
        <f t="shared" si="5"/>
        <v>119.64036000000002</v>
      </c>
      <c r="S28" s="41">
        <v>120</v>
      </c>
      <c r="T28" s="26"/>
      <c r="U28" s="21">
        <f t="shared" si="6"/>
        <v>-0.35963999999998464</v>
      </c>
      <c r="V28" s="21">
        <v>-0.35963999999998464</v>
      </c>
      <c r="W28" s="21">
        <v>0</v>
      </c>
    </row>
    <row r="29" spans="1:23" ht="15.75" x14ac:dyDescent="0.25">
      <c r="A29" s="15">
        <v>37</v>
      </c>
      <c r="B29" s="15">
        <v>6</v>
      </c>
      <c r="C29" s="16"/>
      <c r="D29" s="17">
        <v>2313</v>
      </c>
      <c r="E29" s="17">
        <v>2364</v>
      </c>
      <c r="F29" s="15">
        <f t="shared" si="0"/>
        <v>51</v>
      </c>
      <c r="G29" s="17">
        <v>486</v>
      </c>
      <c r="H29" s="17">
        <v>495</v>
      </c>
      <c r="I29" s="15">
        <f t="shared" si="1"/>
        <v>9</v>
      </c>
      <c r="J29" s="18">
        <v>7.33</v>
      </c>
      <c r="K29" s="18">
        <v>3.93</v>
      </c>
      <c r="L29" s="19">
        <f t="shared" si="2"/>
        <v>409.2</v>
      </c>
      <c r="M29" s="20">
        <f t="shared" si="3"/>
        <v>31.303799999999999</v>
      </c>
      <c r="N29" s="21">
        <v>0.34143500000001836</v>
      </c>
      <c r="O29" s="21">
        <v>0</v>
      </c>
      <c r="P29" s="22">
        <f t="shared" si="8"/>
        <v>409.54143499999998</v>
      </c>
      <c r="Q29" s="23">
        <f t="shared" si="7"/>
        <v>31.303799999999999</v>
      </c>
      <c r="R29" s="24">
        <f t="shared" si="5"/>
        <v>440.845235</v>
      </c>
      <c r="S29" s="25">
        <v>441</v>
      </c>
      <c r="T29" s="26"/>
      <c r="U29" s="21">
        <f t="shared" si="6"/>
        <v>-0.1547649999999976</v>
      </c>
      <c r="V29" s="21">
        <v>-0.1547649999999976</v>
      </c>
      <c r="W29" s="21">
        <v>0</v>
      </c>
    </row>
    <row r="30" spans="1:23" ht="15.75" x14ac:dyDescent="0.25">
      <c r="A30" s="15">
        <v>38</v>
      </c>
      <c r="B30" s="15">
        <v>6</v>
      </c>
      <c r="C30" s="16"/>
      <c r="D30" s="17">
        <v>0</v>
      </c>
      <c r="E30" s="17">
        <v>0</v>
      </c>
      <c r="F30" s="15">
        <f t="shared" si="0"/>
        <v>0</v>
      </c>
      <c r="G30" s="17">
        <v>0</v>
      </c>
      <c r="H30" s="17">
        <v>0</v>
      </c>
      <c r="I30" s="15">
        <f t="shared" si="1"/>
        <v>0</v>
      </c>
      <c r="J30" s="18">
        <v>7.33</v>
      </c>
      <c r="K30" s="18">
        <v>3.93</v>
      </c>
      <c r="L30" s="19">
        <f t="shared" si="2"/>
        <v>0</v>
      </c>
      <c r="M30" s="20">
        <f t="shared" si="3"/>
        <v>0</v>
      </c>
      <c r="N30" s="21">
        <v>0</v>
      </c>
      <c r="O30" s="21">
        <v>0</v>
      </c>
      <c r="P30" s="22">
        <f t="shared" si="8"/>
        <v>0</v>
      </c>
      <c r="Q30" s="23">
        <f t="shared" si="7"/>
        <v>0</v>
      </c>
      <c r="R30" s="24">
        <f t="shared" si="5"/>
        <v>0</v>
      </c>
      <c r="S30" s="20"/>
      <c r="T30" s="26"/>
      <c r="U30" s="21">
        <f t="shared" si="6"/>
        <v>0</v>
      </c>
      <c r="V30" s="21">
        <v>0</v>
      </c>
      <c r="W30" s="21">
        <v>0</v>
      </c>
    </row>
    <row r="31" spans="1:23" ht="15.75" x14ac:dyDescent="0.25">
      <c r="A31" s="15">
        <v>39</v>
      </c>
      <c r="B31" s="15">
        <v>6</v>
      </c>
      <c r="C31" s="16"/>
      <c r="D31" s="17">
        <v>26781</v>
      </c>
      <c r="E31" s="17">
        <v>27104</v>
      </c>
      <c r="F31" s="15">
        <f t="shared" si="0"/>
        <v>323</v>
      </c>
      <c r="G31" s="17">
        <v>13097</v>
      </c>
      <c r="H31" s="17">
        <v>13250</v>
      </c>
      <c r="I31" s="15">
        <f t="shared" si="1"/>
        <v>153</v>
      </c>
      <c r="J31" s="18">
        <v>7.33</v>
      </c>
      <c r="K31" s="18">
        <v>3.93</v>
      </c>
      <c r="L31" s="19">
        <f t="shared" si="2"/>
        <v>2968.88</v>
      </c>
      <c r="M31" s="20">
        <f t="shared" si="3"/>
        <v>227.11932000000002</v>
      </c>
      <c r="N31" s="21">
        <v>-9.746999999970285E-2</v>
      </c>
      <c r="O31" s="21">
        <v>0</v>
      </c>
      <c r="P31" s="22">
        <f t="shared" si="8"/>
        <v>2968.7825300000004</v>
      </c>
      <c r="Q31" s="23">
        <f t="shared" si="7"/>
        <v>227.11932000000002</v>
      </c>
      <c r="R31" s="24">
        <f t="shared" si="5"/>
        <v>3195.9018500000002</v>
      </c>
      <c r="S31" s="41">
        <v>3196</v>
      </c>
      <c r="T31" s="26"/>
      <c r="U31" s="21">
        <f t="shared" si="6"/>
        <v>-9.8149999999805004E-2</v>
      </c>
      <c r="V31" s="21">
        <v>-9.8149999999805004E-2</v>
      </c>
      <c r="W31" s="21">
        <v>0</v>
      </c>
    </row>
    <row r="32" spans="1:23" ht="15.75" x14ac:dyDescent="0.25">
      <c r="A32" s="15">
        <v>40</v>
      </c>
      <c r="B32" s="15">
        <v>6</v>
      </c>
      <c r="C32" s="16"/>
      <c r="D32" s="17">
        <v>13088</v>
      </c>
      <c r="E32" s="17">
        <v>13088</v>
      </c>
      <c r="F32" s="15">
        <f t="shared" si="0"/>
        <v>0</v>
      </c>
      <c r="G32" s="15"/>
      <c r="H32" s="15"/>
      <c r="I32" s="15">
        <f t="shared" si="1"/>
        <v>0</v>
      </c>
      <c r="J32" s="27">
        <v>6.53</v>
      </c>
      <c r="K32" s="18">
        <v>3.93</v>
      </c>
      <c r="L32" s="19">
        <f t="shared" si="2"/>
        <v>0</v>
      </c>
      <c r="M32" s="20">
        <f t="shared" si="3"/>
        <v>0</v>
      </c>
      <c r="N32" s="21">
        <v>0</v>
      </c>
      <c r="O32" s="21">
        <v>0</v>
      </c>
      <c r="P32" s="22">
        <f t="shared" si="8"/>
        <v>0</v>
      </c>
      <c r="Q32" s="23">
        <f t="shared" si="7"/>
        <v>0</v>
      </c>
      <c r="R32" s="24">
        <f t="shared" si="5"/>
        <v>0</v>
      </c>
      <c r="S32" s="20"/>
      <c r="T32" s="26"/>
      <c r="U32" s="21">
        <f t="shared" si="6"/>
        <v>0</v>
      </c>
      <c r="V32" s="21">
        <v>0</v>
      </c>
      <c r="W32" s="21">
        <v>0</v>
      </c>
    </row>
    <row r="33" spans="1:23" ht="15.75" x14ac:dyDescent="0.25">
      <c r="A33" s="43">
        <v>43</v>
      </c>
      <c r="B33" s="44"/>
      <c r="C33" s="45"/>
      <c r="D33" s="46">
        <v>0</v>
      </c>
      <c r="E33" s="46">
        <v>0</v>
      </c>
      <c r="F33" s="15">
        <f t="shared" si="0"/>
        <v>0</v>
      </c>
      <c r="G33" s="48">
        <v>1</v>
      </c>
      <c r="H33" s="48">
        <v>1</v>
      </c>
      <c r="I33" s="15">
        <f t="shared" si="1"/>
        <v>0</v>
      </c>
      <c r="J33" s="18">
        <v>7.33</v>
      </c>
      <c r="K33" s="18">
        <v>3.93</v>
      </c>
      <c r="L33" s="19">
        <f t="shared" si="2"/>
        <v>0</v>
      </c>
      <c r="M33" s="20">
        <f t="shared" si="3"/>
        <v>0</v>
      </c>
      <c r="N33" s="21">
        <v>0</v>
      </c>
      <c r="O33" s="21">
        <v>0</v>
      </c>
      <c r="P33" s="22">
        <f t="shared" si="8"/>
        <v>0</v>
      </c>
      <c r="Q33" s="23">
        <f t="shared" si="7"/>
        <v>0</v>
      </c>
      <c r="R33" s="24">
        <f t="shared" si="5"/>
        <v>0</v>
      </c>
      <c r="S33" s="50"/>
      <c r="T33" s="50"/>
      <c r="U33" s="21">
        <f t="shared" si="6"/>
        <v>0</v>
      </c>
      <c r="V33" s="21">
        <v>0</v>
      </c>
      <c r="W33" s="21">
        <v>0</v>
      </c>
    </row>
    <row r="34" spans="1:23" ht="15.75" x14ac:dyDescent="0.25">
      <c r="A34" s="15">
        <v>44</v>
      </c>
      <c r="B34" s="15">
        <v>5</v>
      </c>
      <c r="C34" s="16"/>
      <c r="D34" s="17">
        <v>11321</v>
      </c>
      <c r="E34" s="17">
        <v>11700</v>
      </c>
      <c r="F34" s="15">
        <f t="shared" si="0"/>
        <v>379</v>
      </c>
      <c r="G34" s="17"/>
      <c r="H34" s="17"/>
      <c r="I34" s="15">
        <f t="shared" si="1"/>
        <v>0</v>
      </c>
      <c r="J34" s="18">
        <v>6.53</v>
      </c>
      <c r="K34" s="18">
        <v>3.93</v>
      </c>
      <c r="L34" s="19">
        <f t="shared" si="2"/>
        <v>2474.87</v>
      </c>
      <c r="M34" s="20">
        <f t="shared" si="3"/>
        <v>189.32755499999999</v>
      </c>
      <c r="N34" s="21">
        <v>0</v>
      </c>
      <c r="O34" s="21">
        <v>10149.352989999999</v>
      </c>
      <c r="P34" s="40">
        <v>0</v>
      </c>
      <c r="Q34" s="23">
        <f t="shared" si="7"/>
        <v>10338.680544999999</v>
      </c>
      <c r="R34" s="24">
        <f t="shared" si="5"/>
        <v>10338.680544999999</v>
      </c>
      <c r="S34" s="25"/>
      <c r="T34" s="26"/>
      <c r="U34" s="21">
        <f t="shared" si="6"/>
        <v>10338.680544999999</v>
      </c>
      <c r="V34" s="21">
        <v>0</v>
      </c>
      <c r="W34" s="21">
        <v>10338.680544999999</v>
      </c>
    </row>
    <row r="35" spans="1:23" ht="15.75" x14ac:dyDescent="0.25">
      <c r="A35" s="15">
        <v>45</v>
      </c>
      <c r="B35" s="15">
        <v>5</v>
      </c>
      <c r="C35" s="16"/>
      <c r="D35" s="17">
        <v>11610</v>
      </c>
      <c r="E35" s="17">
        <v>11762</v>
      </c>
      <c r="F35" s="15">
        <f t="shared" si="0"/>
        <v>152</v>
      </c>
      <c r="G35" s="17"/>
      <c r="H35" s="17"/>
      <c r="I35" s="15">
        <f t="shared" si="1"/>
        <v>0</v>
      </c>
      <c r="J35" s="27">
        <v>6.53</v>
      </c>
      <c r="K35" s="18">
        <v>3.93</v>
      </c>
      <c r="L35" s="19">
        <f t="shared" si="2"/>
        <v>992.56000000000006</v>
      </c>
      <c r="M35" s="20">
        <f t="shared" si="3"/>
        <v>75.930840000000003</v>
      </c>
      <c r="N35" s="21">
        <v>514.04293500000017</v>
      </c>
      <c r="O35" s="21">
        <v>0</v>
      </c>
      <c r="P35" s="22">
        <f>L35+N35</f>
        <v>1506.6029350000003</v>
      </c>
      <c r="Q35" s="23">
        <f t="shared" si="7"/>
        <v>75.930840000000003</v>
      </c>
      <c r="R35" s="24">
        <f t="shared" si="5"/>
        <v>1582.5337750000003</v>
      </c>
      <c r="S35" s="25">
        <v>2050</v>
      </c>
      <c r="T35" s="26"/>
      <c r="U35" s="21">
        <f t="shared" si="6"/>
        <v>-467.46622499999967</v>
      </c>
      <c r="V35" s="21">
        <v>-467.46622499999967</v>
      </c>
      <c r="W35" s="21">
        <v>0</v>
      </c>
    </row>
    <row r="36" spans="1:23" ht="15.75" x14ac:dyDescent="0.25">
      <c r="A36" s="15">
        <v>48</v>
      </c>
      <c r="B36" s="15">
        <v>2</v>
      </c>
      <c r="C36" s="16"/>
      <c r="D36" s="17">
        <v>2522</v>
      </c>
      <c r="E36" s="17">
        <v>2783</v>
      </c>
      <c r="F36" s="15">
        <f t="shared" si="0"/>
        <v>261</v>
      </c>
      <c r="G36" s="17">
        <v>1070</v>
      </c>
      <c r="H36" s="17">
        <v>1206</v>
      </c>
      <c r="I36" s="15">
        <f t="shared" si="1"/>
        <v>136</v>
      </c>
      <c r="J36" s="18">
        <v>7.33</v>
      </c>
      <c r="K36" s="18">
        <v>3.93</v>
      </c>
      <c r="L36" s="19">
        <f t="shared" si="2"/>
        <v>2447.61</v>
      </c>
      <c r="M36" s="20">
        <f t="shared" si="3"/>
        <v>187.242165</v>
      </c>
      <c r="N36" s="21">
        <v>0</v>
      </c>
      <c r="O36" s="21">
        <v>352.27426000000003</v>
      </c>
      <c r="P36" s="40">
        <v>0</v>
      </c>
      <c r="Q36" s="23">
        <f t="shared" si="7"/>
        <v>539.51642500000003</v>
      </c>
      <c r="R36" s="24">
        <f t="shared" si="5"/>
        <v>539.51642500000003</v>
      </c>
      <c r="S36" s="25">
        <v>1000</v>
      </c>
      <c r="T36" s="42"/>
      <c r="U36" s="21">
        <f t="shared" si="6"/>
        <v>-460.48357499999997</v>
      </c>
      <c r="V36" s="21">
        <v>0</v>
      </c>
      <c r="W36" s="21">
        <v>-460.48357499999997</v>
      </c>
    </row>
    <row r="37" spans="1:23" ht="15.75" x14ac:dyDescent="0.25">
      <c r="A37" s="15">
        <v>51</v>
      </c>
      <c r="B37" s="15">
        <v>2</v>
      </c>
      <c r="C37" s="16"/>
      <c r="D37" s="17">
        <v>229</v>
      </c>
      <c r="E37" s="17">
        <v>237</v>
      </c>
      <c r="F37" s="15">
        <f t="shared" si="0"/>
        <v>8</v>
      </c>
      <c r="G37" s="17">
        <v>39</v>
      </c>
      <c r="H37" s="17">
        <v>43</v>
      </c>
      <c r="I37" s="15">
        <f t="shared" si="1"/>
        <v>4</v>
      </c>
      <c r="J37" s="18">
        <v>7.33</v>
      </c>
      <c r="K37" s="18">
        <v>3.93</v>
      </c>
      <c r="L37" s="19">
        <f t="shared" si="2"/>
        <v>74.36</v>
      </c>
      <c r="M37" s="20">
        <f t="shared" si="3"/>
        <v>5.6885399999999997</v>
      </c>
      <c r="N37" s="21">
        <v>3.0700000000507544E-3</v>
      </c>
      <c r="O37" s="21">
        <v>0</v>
      </c>
      <c r="P37" s="22">
        <f t="shared" ref="P37:P42" si="9">L37+N37</f>
        <v>74.36307000000005</v>
      </c>
      <c r="Q37" s="23">
        <f t="shared" si="7"/>
        <v>5.6885399999999997</v>
      </c>
      <c r="R37" s="24">
        <f t="shared" si="5"/>
        <v>80.051610000000053</v>
      </c>
      <c r="S37" s="20">
        <v>80</v>
      </c>
      <c r="T37" s="26"/>
      <c r="U37" s="21">
        <f t="shared" si="6"/>
        <v>5.1610000000053446E-2</v>
      </c>
      <c r="V37" s="21">
        <v>5.1610000000053446E-2</v>
      </c>
      <c r="W37" s="21">
        <v>0</v>
      </c>
    </row>
    <row r="38" spans="1:23" ht="15.75" x14ac:dyDescent="0.25">
      <c r="A38" s="15">
        <v>52</v>
      </c>
      <c r="B38" s="15">
        <v>2</v>
      </c>
      <c r="C38" s="16"/>
      <c r="D38" s="17">
        <v>2428</v>
      </c>
      <c r="E38" s="17">
        <v>2463</v>
      </c>
      <c r="F38" s="15">
        <f t="shared" si="0"/>
        <v>35</v>
      </c>
      <c r="G38" s="17">
        <v>1042</v>
      </c>
      <c r="H38" s="17">
        <v>1055</v>
      </c>
      <c r="I38" s="15">
        <f t="shared" si="1"/>
        <v>13</v>
      </c>
      <c r="J38" s="18">
        <v>7.33</v>
      </c>
      <c r="K38" s="18">
        <v>3.93</v>
      </c>
      <c r="L38" s="19">
        <f t="shared" si="2"/>
        <v>307.64</v>
      </c>
      <c r="M38" s="20">
        <f t="shared" si="3"/>
        <v>23.534459999999999</v>
      </c>
      <c r="N38" s="21">
        <v>4709.3645500000002</v>
      </c>
      <c r="O38" s="21">
        <v>0</v>
      </c>
      <c r="P38" s="22">
        <f t="shared" si="9"/>
        <v>5017.0045500000006</v>
      </c>
      <c r="Q38" s="23">
        <f t="shared" si="7"/>
        <v>23.534459999999999</v>
      </c>
      <c r="R38" s="24">
        <f t="shared" si="5"/>
        <v>5040.5390100000004</v>
      </c>
      <c r="S38" s="25">
        <v>5041</v>
      </c>
      <c r="T38" s="26"/>
      <c r="U38" s="21">
        <f t="shared" si="6"/>
        <v>-0.46098999999958323</v>
      </c>
      <c r="V38" s="21">
        <v>-0.46098999999958323</v>
      </c>
      <c r="W38" s="21">
        <v>0</v>
      </c>
    </row>
    <row r="39" spans="1:23" ht="15.75" x14ac:dyDescent="0.25">
      <c r="A39" s="15">
        <v>53</v>
      </c>
      <c r="B39" s="15">
        <v>2</v>
      </c>
      <c r="C39" s="16"/>
      <c r="D39" s="17">
        <v>0</v>
      </c>
      <c r="E39" s="17">
        <v>0</v>
      </c>
      <c r="F39" s="15">
        <f t="shared" si="0"/>
        <v>0</v>
      </c>
      <c r="G39" s="52">
        <v>1</v>
      </c>
      <c r="H39" s="52">
        <v>1</v>
      </c>
      <c r="I39" s="15">
        <f t="shared" si="1"/>
        <v>0</v>
      </c>
      <c r="J39" s="18">
        <v>7.33</v>
      </c>
      <c r="K39" s="18">
        <v>3.93</v>
      </c>
      <c r="L39" s="19">
        <f t="shared" si="2"/>
        <v>0</v>
      </c>
      <c r="M39" s="20">
        <f t="shared" si="3"/>
        <v>0</v>
      </c>
      <c r="N39" s="21">
        <v>0</v>
      </c>
      <c r="O39" s="21">
        <v>0</v>
      </c>
      <c r="P39" s="22">
        <f t="shared" si="9"/>
        <v>0</v>
      </c>
      <c r="Q39" s="23">
        <f t="shared" si="7"/>
        <v>0</v>
      </c>
      <c r="R39" s="24">
        <f t="shared" si="5"/>
        <v>0</v>
      </c>
      <c r="S39" s="20"/>
      <c r="T39" s="26"/>
      <c r="U39" s="21">
        <f t="shared" si="6"/>
        <v>0</v>
      </c>
      <c r="V39" s="21">
        <v>0</v>
      </c>
      <c r="W39" s="21">
        <v>0</v>
      </c>
    </row>
    <row r="40" spans="1:23" ht="15.75" x14ac:dyDescent="0.25">
      <c r="A40" s="15">
        <v>54</v>
      </c>
      <c r="B40" s="15">
        <v>2</v>
      </c>
      <c r="C40" s="16"/>
      <c r="D40" s="17">
        <v>11318</v>
      </c>
      <c r="E40" s="17">
        <v>11620</v>
      </c>
      <c r="F40" s="15">
        <f t="shared" si="0"/>
        <v>302</v>
      </c>
      <c r="G40" s="17">
        <v>6439</v>
      </c>
      <c r="H40" s="17">
        <v>6717</v>
      </c>
      <c r="I40" s="15">
        <f t="shared" si="1"/>
        <v>278</v>
      </c>
      <c r="J40" s="18">
        <v>7.33</v>
      </c>
      <c r="K40" s="18">
        <v>3.93</v>
      </c>
      <c r="L40" s="19">
        <f t="shared" si="2"/>
        <v>3306.2</v>
      </c>
      <c r="M40" s="20">
        <f t="shared" si="3"/>
        <v>252.92429999999999</v>
      </c>
      <c r="N40" s="21">
        <v>13313.064735</v>
      </c>
      <c r="O40" s="21">
        <v>0</v>
      </c>
      <c r="P40" s="22">
        <f t="shared" si="9"/>
        <v>16619.264735000001</v>
      </c>
      <c r="Q40" s="23">
        <f t="shared" si="7"/>
        <v>252.92429999999999</v>
      </c>
      <c r="R40" s="24">
        <f t="shared" si="5"/>
        <v>16872.189034999999</v>
      </c>
      <c r="S40" s="25"/>
      <c r="T40" s="26"/>
      <c r="U40" s="21">
        <f t="shared" si="6"/>
        <v>16872.189034999999</v>
      </c>
      <c r="V40" s="21">
        <v>16872.189034999999</v>
      </c>
      <c r="W40" s="21">
        <v>0</v>
      </c>
    </row>
    <row r="41" spans="1:23" ht="15.75" x14ac:dyDescent="0.25">
      <c r="A41" s="15">
        <v>55</v>
      </c>
      <c r="B41" s="15">
        <v>2</v>
      </c>
      <c r="C41" s="16"/>
      <c r="D41" s="17">
        <v>294</v>
      </c>
      <c r="E41" s="17">
        <v>294</v>
      </c>
      <c r="F41" s="15">
        <f t="shared" si="0"/>
        <v>0</v>
      </c>
      <c r="G41" s="17"/>
      <c r="H41" s="17"/>
      <c r="I41" s="15">
        <f t="shared" si="1"/>
        <v>0</v>
      </c>
      <c r="J41" s="27">
        <v>6.53</v>
      </c>
      <c r="K41" s="18">
        <v>3.93</v>
      </c>
      <c r="L41" s="19">
        <f t="shared" si="2"/>
        <v>0</v>
      </c>
      <c r="M41" s="20">
        <f t="shared" si="3"/>
        <v>0</v>
      </c>
      <c r="N41" s="21">
        <v>0</v>
      </c>
      <c r="O41" s="21">
        <v>0</v>
      </c>
      <c r="P41" s="22">
        <f t="shared" si="9"/>
        <v>0</v>
      </c>
      <c r="Q41" s="23">
        <f t="shared" si="7"/>
        <v>0</v>
      </c>
      <c r="R41" s="24">
        <f t="shared" si="5"/>
        <v>0</v>
      </c>
      <c r="S41" s="20"/>
      <c r="T41" s="26"/>
      <c r="U41" s="21">
        <f t="shared" si="6"/>
        <v>0</v>
      </c>
      <c r="V41" s="21">
        <v>0</v>
      </c>
      <c r="W41" s="21">
        <v>0</v>
      </c>
    </row>
    <row r="42" spans="1:23" ht="15.75" x14ac:dyDescent="0.25">
      <c r="A42" s="15">
        <v>56</v>
      </c>
      <c r="B42" s="15">
        <v>2</v>
      </c>
      <c r="C42" s="16"/>
      <c r="D42" s="17">
        <v>5</v>
      </c>
      <c r="E42" s="17">
        <v>6</v>
      </c>
      <c r="F42" s="15">
        <f t="shared" si="0"/>
        <v>1</v>
      </c>
      <c r="G42" s="17">
        <v>0</v>
      </c>
      <c r="H42" s="17">
        <v>0</v>
      </c>
      <c r="I42" s="15">
        <f t="shared" si="1"/>
        <v>0</v>
      </c>
      <c r="J42" s="18">
        <v>7.33</v>
      </c>
      <c r="K42" s="18">
        <v>3.93</v>
      </c>
      <c r="L42" s="19">
        <f t="shared" si="2"/>
        <v>7.33</v>
      </c>
      <c r="M42" s="20">
        <f t="shared" si="3"/>
        <v>0.56074500000000005</v>
      </c>
      <c r="N42" s="21">
        <v>-93</v>
      </c>
      <c r="O42" s="21">
        <v>0</v>
      </c>
      <c r="P42" s="22">
        <f t="shared" si="9"/>
        <v>-85.67</v>
      </c>
      <c r="Q42" s="23">
        <f t="shared" si="7"/>
        <v>0.56074500000000005</v>
      </c>
      <c r="R42" s="24">
        <f t="shared" si="5"/>
        <v>-85.109255000000005</v>
      </c>
      <c r="S42" s="25"/>
      <c r="T42" s="26"/>
      <c r="U42" s="21">
        <f t="shared" si="6"/>
        <v>-85.109255000000005</v>
      </c>
      <c r="V42" s="21">
        <v>-85.109255000000005</v>
      </c>
      <c r="W42" s="21">
        <v>0</v>
      </c>
    </row>
    <row r="43" spans="1:23" ht="15.75" x14ac:dyDescent="0.25">
      <c r="A43" s="15">
        <v>58</v>
      </c>
      <c r="B43" s="15">
        <v>2</v>
      </c>
      <c r="C43" s="16"/>
      <c r="D43" s="17">
        <v>13550</v>
      </c>
      <c r="E43" s="17">
        <v>13882</v>
      </c>
      <c r="F43" s="15">
        <f t="shared" si="0"/>
        <v>332</v>
      </c>
      <c r="G43" s="17">
        <v>11327</v>
      </c>
      <c r="H43" s="17">
        <v>11637</v>
      </c>
      <c r="I43" s="15">
        <f t="shared" si="1"/>
        <v>310</v>
      </c>
      <c r="J43" s="18">
        <v>7.33</v>
      </c>
      <c r="K43" s="18">
        <v>3.93</v>
      </c>
      <c r="L43" s="19">
        <f t="shared" si="2"/>
        <v>3651.8599999999997</v>
      </c>
      <c r="M43" s="20">
        <f t="shared" si="3"/>
        <v>279.36728999999997</v>
      </c>
      <c r="N43" s="21">
        <v>0</v>
      </c>
      <c r="O43" s="21">
        <v>0</v>
      </c>
      <c r="P43" s="40">
        <v>0</v>
      </c>
      <c r="Q43" s="23">
        <f t="shared" si="7"/>
        <v>279.36728999999997</v>
      </c>
      <c r="R43" s="24">
        <f t="shared" si="5"/>
        <v>279.36728999999997</v>
      </c>
      <c r="S43" s="25"/>
      <c r="T43" s="26"/>
      <c r="U43" s="21">
        <f t="shared" si="6"/>
        <v>279.36728999999997</v>
      </c>
      <c r="V43" s="21">
        <v>0</v>
      </c>
      <c r="W43" s="21">
        <v>279.36728999999997</v>
      </c>
    </row>
    <row r="44" spans="1:23" ht="15.75" x14ac:dyDescent="0.25">
      <c r="A44" s="15">
        <v>62</v>
      </c>
      <c r="B44" s="15">
        <v>3</v>
      </c>
      <c r="C44" s="16"/>
      <c r="D44" s="17">
        <v>53465</v>
      </c>
      <c r="E44" s="17">
        <v>54605</v>
      </c>
      <c r="F44" s="15">
        <f t="shared" si="0"/>
        <v>1140</v>
      </c>
      <c r="G44" s="17">
        <v>23081</v>
      </c>
      <c r="H44" s="17">
        <v>23619</v>
      </c>
      <c r="I44" s="15">
        <f t="shared" si="1"/>
        <v>538</v>
      </c>
      <c r="J44" s="18">
        <v>7.33</v>
      </c>
      <c r="K44" s="18">
        <v>3.93</v>
      </c>
      <c r="L44" s="19">
        <f t="shared" si="2"/>
        <v>10470.540000000001</v>
      </c>
      <c r="M44" s="20">
        <f t="shared" si="3"/>
        <v>800.99631000000011</v>
      </c>
      <c r="N44" s="21">
        <v>0</v>
      </c>
      <c r="O44" s="21">
        <v>2136.1955199999998</v>
      </c>
      <c r="P44" s="40">
        <v>0</v>
      </c>
      <c r="Q44" s="23">
        <f t="shared" si="7"/>
        <v>2937.1918299999998</v>
      </c>
      <c r="R44" s="24">
        <f t="shared" si="5"/>
        <v>2937.1918299999998</v>
      </c>
      <c r="S44" s="25"/>
      <c r="T44" s="26"/>
      <c r="U44" s="21">
        <f t="shared" si="6"/>
        <v>2937.1918299999998</v>
      </c>
      <c r="V44" s="21">
        <v>0</v>
      </c>
      <c r="W44" s="21">
        <v>2937.1918299999998</v>
      </c>
    </row>
    <row r="45" spans="1:23" ht="15.75" x14ac:dyDescent="0.25">
      <c r="A45" s="15">
        <v>62</v>
      </c>
      <c r="B45" s="15">
        <v>3</v>
      </c>
      <c r="C45" s="16"/>
      <c r="D45" s="17">
        <v>2203</v>
      </c>
      <c r="E45" s="17">
        <v>2252</v>
      </c>
      <c r="F45" s="15">
        <f t="shared" si="0"/>
        <v>49</v>
      </c>
      <c r="G45" s="17"/>
      <c r="H45" s="17"/>
      <c r="I45" s="15">
        <f t="shared" si="1"/>
        <v>0</v>
      </c>
      <c r="J45" s="27">
        <v>6.53</v>
      </c>
      <c r="K45" s="18">
        <v>3.93</v>
      </c>
      <c r="L45" s="19">
        <f t="shared" si="2"/>
        <v>319.97000000000003</v>
      </c>
      <c r="M45" s="20">
        <f t="shared" si="3"/>
        <v>24.477705</v>
      </c>
      <c r="N45" s="21">
        <v>815.42722000000003</v>
      </c>
      <c r="O45" s="21">
        <v>0</v>
      </c>
      <c r="P45" s="22">
        <f t="shared" ref="P45:P50" si="10">L45+N45</f>
        <v>1135.3972200000001</v>
      </c>
      <c r="Q45" s="23">
        <f t="shared" si="7"/>
        <v>24.477705</v>
      </c>
      <c r="R45" s="24">
        <f t="shared" si="5"/>
        <v>1159.8749250000001</v>
      </c>
      <c r="S45" s="25"/>
      <c r="T45" s="26"/>
      <c r="U45" s="21">
        <f t="shared" si="6"/>
        <v>1159.8749250000001</v>
      </c>
      <c r="V45" s="21">
        <v>1159.8749250000001</v>
      </c>
      <c r="W45" s="21">
        <v>0</v>
      </c>
    </row>
    <row r="46" spans="1:23" ht="15.75" x14ac:dyDescent="0.25">
      <c r="A46" s="43">
        <v>63</v>
      </c>
      <c r="B46" s="44"/>
      <c r="C46" s="45"/>
      <c r="D46" s="46">
        <v>4</v>
      </c>
      <c r="E46" s="46">
        <v>4</v>
      </c>
      <c r="F46" s="15">
        <f t="shared" si="0"/>
        <v>0</v>
      </c>
      <c r="G46" s="48">
        <v>0</v>
      </c>
      <c r="H46" s="48">
        <v>0</v>
      </c>
      <c r="I46" s="15">
        <f t="shared" si="1"/>
        <v>0</v>
      </c>
      <c r="J46" s="18">
        <v>7.33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22">
        <f t="shared" si="10"/>
        <v>0</v>
      </c>
      <c r="Q46" s="23">
        <f t="shared" si="7"/>
        <v>0</v>
      </c>
      <c r="R46" s="24">
        <f t="shared" si="5"/>
        <v>0</v>
      </c>
      <c r="S46" s="50"/>
      <c r="T46" s="50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64</v>
      </c>
      <c r="B47" s="15">
        <v>3</v>
      </c>
      <c r="C47" s="16"/>
      <c r="D47" s="17">
        <v>8753</v>
      </c>
      <c r="E47" s="17">
        <v>9398</v>
      </c>
      <c r="F47" s="15">
        <f t="shared" si="0"/>
        <v>645</v>
      </c>
      <c r="G47" s="17">
        <v>3073</v>
      </c>
      <c r="H47" s="17">
        <v>3255</v>
      </c>
      <c r="I47" s="15">
        <f t="shared" si="1"/>
        <v>182</v>
      </c>
      <c r="J47" s="18">
        <v>7.33</v>
      </c>
      <c r="K47" s="18">
        <v>3.93</v>
      </c>
      <c r="L47" s="19">
        <f t="shared" si="2"/>
        <v>5443.1100000000006</v>
      </c>
      <c r="M47" s="20">
        <f t="shared" si="3"/>
        <v>416.39791500000001</v>
      </c>
      <c r="N47" s="21">
        <v>0.47143000000050961</v>
      </c>
      <c r="O47" s="21">
        <v>0</v>
      </c>
      <c r="P47" s="22">
        <f t="shared" si="10"/>
        <v>5443.5814300000011</v>
      </c>
      <c r="Q47" s="23">
        <f t="shared" si="7"/>
        <v>416.39791500000001</v>
      </c>
      <c r="R47" s="24">
        <f t="shared" si="5"/>
        <v>5859.9793450000016</v>
      </c>
      <c r="S47" s="25"/>
      <c r="T47" s="26"/>
      <c r="U47" s="21">
        <f t="shared" si="6"/>
        <v>5859.9793450000016</v>
      </c>
      <c r="V47" s="21">
        <v>5859.9793450000016</v>
      </c>
      <c r="W47" s="21">
        <v>0</v>
      </c>
    </row>
    <row r="48" spans="1:23" ht="15.75" x14ac:dyDescent="0.25">
      <c r="A48" s="15">
        <v>64</v>
      </c>
      <c r="B48" s="15">
        <v>3</v>
      </c>
      <c r="C48" s="16"/>
      <c r="D48" s="53">
        <v>630</v>
      </c>
      <c r="E48" s="53">
        <v>700</v>
      </c>
      <c r="F48" s="15">
        <f t="shared" si="0"/>
        <v>70</v>
      </c>
      <c r="G48" s="54"/>
      <c r="H48" s="54"/>
      <c r="I48" s="15">
        <f t="shared" si="1"/>
        <v>0</v>
      </c>
      <c r="J48" s="18">
        <v>6.53</v>
      </c>
      <c r="K48" s="18">
        <v>3.93</v>
      </c>
      <c r="L48" s="19">
        <f t="shared" si="2"/>
        <v>457.1</v>
      </c>
      <c r="M48" s="20">
        <f t="shared" si="3"/>
        <v>34.968150000000001</v>
      </c>
      <c r="N48" s="21">
        <v>0.42722000000003391</v>
      </c>
      <c r="O48" s="21">
        <v>0</v>
      </c>
      <c r="P48" s="22">
        <f t="shared" si="10"/>
        <v>457.52722000000006</v>
      </c>
      <c r="Q48" s="23">
        <f t="shared" si="7"/>
        <v>34.968150000000001</v>
      </c>
      <c r="R48" s="24">
        <f t="shared" si="5"/>
        <v>492.49537000000004</v>
      </c>
      <c r="S48" s="25"/>
      <c r="T48" s="26"/>
      <c r="U48" s="21">
        <f t="shared" si="6"/>
        <v>492.49537000000004</v>
      </c>
      <c r="V48" s="21">
        <v>492.49537000000004</v>
      </c>
      <c r="W48" s="21">
        <v>0</v>
      </c>
    </row>
    <row r="49" spans="1:23" ht="15.75" x14ac:dyDescent="0.25">
      <c r="A49" s="15">
        <v>68</v>
      </c>
      <c r="B49" s="15">
        <v>2</v>
      </c>
      <c r="C49" s="16"/>
      <c r="D49" s="17">
        <v>29903</v>
      </c>
      <c r="E49" s="17">
        <v>30091</v>
      </c>
      <c r="F49" s="15">
        <f t="shared" si="0"/>
        <v>188</v>
      </c>
      <c r="G49" s="17">
        <v>13442</v>
      </c>
      <c r="H49" s="17">
        <v>13548</v>
      </c>
      <c r="I49" s="15">
        <f t="shared" si="1"/>
        <v>106</v>
      </c>
      <c r="J49" s="18">
        <v>7.33</v>
      </c>
      <c r="K49" s="18">
        <v>3.93</v>
      </c>
      <c r="L49" s="19">
        <f t="shared" si="2"/>
        <v>1794.62</v>
      </c>
      <c r="M49" s="20">
        <f t="shared" si="3"/>
        <v>137.28842999999998</v>
      </c>
      <c r="N49" s="21">
        <v>3104.1631050000001</v>
      </c>
      <c r="O49" s="21">
        <v>0</v>
      </c>
      <c r="P49" s="22">
        <f t="shared" si="10"/>
        <v>4898.7831050000004</v>
      </c>
      <c r="Q49" s="23">
        <f t="shared" si="7"/>
        <v>137.28842999999998</v>
      </c>
      <c r="R49" s="24">
        <f t="shared" si="5"/>
        <v>5036.071535</v>
      </c>
      <c r="S49" s="41">
        <v>5036</v>
      </c>
      <c r="T49" s="26"/>
      <c r="U49" s="21">
        <f t="shared" si="6"/>
        <v>7.1535000000039872E-2</v>
      </c>
      <c r="V49" s="21">
        <v>7.1535000000039872E-2</v>
      </c>
      <c r="W49" s="21">
        <v>0</v>
      </c>
    </row>
    <row r="50" spans="1:23" ht="15.75" x14ac:dyDescent="0.25">
      <c r="A50" s="15">
        <v>70</v>
      </c>
      <c r="B50" s="15"/>
      <c r="C50" s="16"/>
      <c r="D50" s="55">
        <v>128</v>
      </c>
      <c r="E50" s="55">
        <v>192</v>
      </c>
      <c r="F50" s="15">
        <f t="shared" si="0"/>
        <v>64</v>
      </c>
      <c r="G50" s="15">
        <v>0</v>
      </c>
      <c r="H50" s="15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469.12</v>
      </c>
      <c r="M50" s="20">
        <f t="shared" si="3"/>
        <v>35.887680000000003</v>
      </c>
      <c r="N50" s="21">
        <v>-498.57923</v>
      </c>
      <c r="O50" s="21">
        <v>0</v>
      </c>
      <c r="P50" s="22">
        <f t="shared" si="10"/>
        <v>-29.459229999999991</v>
      </c>
      <c r="Q50" s="23">
        <f t="shared" si="7"/>
        <v>35.887680000000003</v>
      </c>
      <c r="R50" s="24">
        <f t="shared" si="5"/>
        <v>6.4284500000000122</v>
      </c>
      <c r="S50" s="51"/>
      <c r="T50" s="26"/>
      <c r="U50" s="21">
        <f t="shared" si="6"/>
        <v>6.4284500000000122</v>
      </c>
      <c r="V50" s="21">
        <v>6.4284500000000122</v>
      </c>
      <c r="W50" s="21">
        <v>0</v>
      </c>
    </row>
    <row r="51" spans="1:23" ht="15.75" x14ac:dyDescent="0.25">
      <c r="A51" s="15">
        <v>71</v>
      </c>
      <c r="B51" s="15">
        <v>2</v>
      </c>
      <c r="C51" s="16"/>
      <c r="D51" s="17">
        <v>63141</v>
      </c>
      <c r="E51" s="17">
        <v>63960</v>
      </c>
      <c r="F51" s="15">
        <f t="shared" si="0"/>
        <v>819</v>
      </c>
      <c r="G51" s="17">
        <v>30293</v>
      </c>
      <c r="H51" s="17">
        <v>30641</v>
      </c>
      <c r="I51" s="15">
        <f t="shared" si="1"/>
        <v>348</v>
      </c>
      <c r="J51" s="18">
        <v>7.33</v>
      </c>
      <c r="K51" s="18">
        <v>3.93</v>
      </c>
      <c r="L51" s="19">
        <f t="shared" si="2"/>
        <v>7370.9100000000008</v>
      </c>
      <c r="M51" s="20">
        <f t="shared" si="3"/>
        <v>563.87461500000006</v>
      </c>
      <c r="N51" s="21">
        <v>0</v>
      </c>
      <c r="O51" s="21">
        <v>1049.1232950000001</v>
      </c>
      <c r="P51" s="40">
        <v>0</v>
      </c>
      <c r="Q51" s="23">
        <f t="shared" si="7"/>
        <v>1612.99791</v>
      </c>
      <c r="R51" s="24">
        <f t="shared" si="5"/>
        <v>1612.99791</v>
      </c>
      <c r="S51" s="25"/>
      <c r="T51" s="26"/>
      <c r="U51" s="21">
        <f t="shared" si="6"/>
        <v>1612.99791</v>
      </c>
      <c r="V51" s="21">
        <v>0</v>
      </c>
      <c r="W51" s="21">
        <v>1612.99791</v>
      </c>
    </row>
    <row r="52" spans="1:23" ht="15.75" x14ac:dyDescent="0.25">
      <c r="A52" s="15">
        <v>72</v>
      </c>
      <c r="B52" s="15">
        <v>2</v>
      </c>
      <c r="C52" s="16"/>
      <c r="D52" s="17">
        <v>55514</v>
      </c>
      <c r="E52" s="17">
        <v>56263</v>
      </c>
      <c r="F52" s="15">
        <f t="shared" si="0"/>
        <v>749</v>
      </c>
      <c r="G52" s="17">
        <v>35632</v>
      </c>
      <c r="H52" s="17">
        <v>36037</v>
      </c>
      <c r="I52" s="15">
        <f t="shared" si="1"/>
        <v>405</v>
      </c>
      <c r="J52" s="18">
        <v>7.33</v>
      </c>
      <c r="K52" s="18">
        <v>3.93</v>
      </c>
      <c r="L52" s="19">
        <f t="shared" si="2"/>
        <v>7081.82</v>
      </c>
      <c r="M52" s="20">
        <f t="shared" si="3"/>
        <v>541.75923</v>
      </c>
      <c r="N52" s="21">
        <v>0</v>
      </c>
      <c r="O52" s="21">
        <v>-0.29931000000021868</v>
      </c>
      <c r="P52" s="40">
        <v>0</v>
      </c>
      <c r="Q52" s="23">
        <f t="shared" si="7"/>
        <v>541.45991999999978</v>
      </c>
      <c r="R52" s="24">
        <f t="shared" si="5"/>
        <v>541.45991999999978</v>
      </c>
      <c r="S52" s="41">
        <v>550</v>
      </c>
      <c r="T52" s="26"/>
      <c r="U52" s="21">
        <f t="shared" si="6"/>
        <v>-8.5400800000002164</v>
      </c>
      <c r="V52" s="21">
        <v>0</v>
      </c>
      <c r="W52" s="21">
        <v>-8.5400800000002164</v>
      </c>
    </row>
    <row r="53" spans="1:23" ht="15.75" x14ac:dyDescent="0.25">
      <c r="A53" s="15">
        <v>74</v>
      </c>
      <c r="B53" s="15">
        <v>2</v>
      </c>
      <c r="C53" s="16"/>
      <c r="D53" s="17">
        <v>0</v>
      </c>
      <c r="E53" s="17">
        <v>0</v>
      </c>
      <c r="F53" s="15">
        <f t="shared" si="0"/>
        <v>0</v>
      </c>
      <c r="G53" s="17">
        <v>0</v>
      </c>
      <c r="H53" s="17">
        <v>0</v>
      </c>
      <c r="I53" s="15">
        <f t="shared" si="1"/>
        <v>0</v>
      </c>
      <c r="J53" s="18">
        <v>7.33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22">
        <f>L53+N53</f>
        <v>0</v>
      </c>
      <c r="Q53" s="23">
        <f t="shared" si="7"/>
        <v>0</v>
      </c>
      <c r="R53" s="24">
        <f t="shared" si="5"/>
        <v>0</v>
      </c>
      <c r="S53" s="20"/>
      <c r="T53" s="26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43">
        <v>75</v>
      </c>
      <c r="B54" s="43">
        <v>2</v>
      </c>
      <c r="C54" s="45"/>
      <c r="D54" s="46">
        <v>207</v>
      </c>
      <c r="E54" s="46">
        <v>222</v>
      </c>
      <c r="F54" s="15">
        <f t="shared" si="0"/>
        <v>15</v>
      </c>
      <c r="G54" s="48">
        <v>5</v>
      </c>
      <c r="H54" s="48">
        <v>7</v>
      </c>
      <c r="I54" s="15">
        <f t="shared" si="1"/>
        <v>2</v>
      </c>
      <c r="J54" s="18">
        <v>7.33</v>
      </c>
      <c r="K54" s="18">
        <v>3.93</v>
      </c>
      <c r="L54" s="19">
        <f t="shared" si="2"/>
        <v>117.81</v>
      </c>
      <c r="M54" s="20">
        <f t="shared" si="3"/>
        <v>9.0124650000000006</v>
      </c>
      <c r="N54" s="21">
        <v>1654.5374400000001</v>
      </c>
      <c r="O54" s="21">
        <v>0</v>
      </c>
      <c r="P54" s="22">
        <f>L54+N54</f>
        <v>1772.34744</v>
      </c>
      <c r="Q54" s="23">
        <f t="shared" si="7"/>
        <v>9.0124650000000006</v>
      </c>
      <c r="R54" s="24">
        <f t="shared" si="5"/>
        <v>1781.359905</v>
      </c>
      <c r="S54" s="20"/>
      <c r="T54" s="50"/>
      <c r="U54" s="21">
        <f t="shared" si="6"/>
        <v>1781.359905</v>
      </c>
      <c r="V54" s="21">
        <v>1781.359905</v>
      </c>
      <c r="W54" s="21">
        <v>0</v>
      </c>
    </row>
    <row r="55" spans="1:23" ht="15.75" x14ac:dyDescent="0.25">
      <c r="A55" s="43">
        <v>76</v>
      </c>
      <c r="B55" s="43">
        <v>2</v>
      </c>
      <c r="C55" s="45"/>
      <c r="D55" s="46">
        <v>0</v>
      </c>
      <c r="E55" s="46">
        <v>113</v>
      </c>
      <c r="F55" s="47">
        <f t="shared" si="0"/>
        <v>113</v>
      </c>
      <c r="G55" s="48">
        <v>0</v>
      </c>
      <c r="H55" s="48">
        <v>7</v>
      </c>
      <c r="I55" s="49">
        <f t="shared" si="1"/>
        <v>7</v>
      </c>
      <c r="J55" s="18">
        <v>7.33</v>
      </c>
      <c r="K55" s="18">
        <v>3.93</v>
      </c>
      <c r="L55" s="19">
        <f t="shared" si="2"/>
        <v>855.8</v>
      </c>
      <c r="M55" s="20">
        <f t="shared" si="3"/>
        <v>65.468699999999998</v>
      </c>
      <c r="N55" s="50">
        <v>0</v>
      </c>
      <c r="O55" s="50">
        <v>0</v>
      </c>
      <c r="P55" s="22">
        <f>L55+N55</f>
        <v>855.8</v>
      </c>
      <c r="Q55" s="23">
        <f t="shared" si="7"/>
        <v>65.468699999999998</v>
      </c>
      <c r="R55" s="24">
        <f t="shared" si="5"/>
        <v>921.26869999999997</v>
      </c>
      <c r="S55" s="21">
        <v>921</v>
      </c>
      <c r="T55" s="50"/>
      <c r="U55" s="21">
        <f t="shared" si="6"/>
        <v>0.26869999999996708</v>
      </c>
      <c r="V55" s="50">
        <v>0.26869999999996708</v>
      </c>
      <c r="W55" s="21">
        <v>0</v>
      </c>
    </row>
    <row r="56" spans="1:23" ht="15.75" x14ac:dyDescent="0.25">
      <c r="A56" s="15">
        <v>78</v>
      </c>
      <c r="B56" s="15">
        <v>6</v>
      </c>
      <c r="C56" s="16"/>
      <c r="D56" s="17">
        <v>95</v>
      </c>
      <c r="E56" s="17">
        <v>95</v>
      </c>
      <c r="F56" s="15">
        <f t="shared" si="0"/>
        <v>0</v>
      </c>
      <c r="G56" s="15"/>
      <c r="H56" s="15"/>
      <c r="I56" s="15">
        <f t="shared" si="1"/>
        <v>0</v>
      </c>
      <c r="J56" s="27">
        <v>6.53</v>
      </c>
      <c r="K56" s="18">
        <v>3.93</v>
      </c>
      <c r="L56" s="19">
        <f t="shared" si="2"/>
        <v>0</v>
      </c>
      <c r="M56" s="20">
        <f t="shared" si="3"/>
        <v>0</v>
      </c>
      <c r="N56" s="21">
        <v>0</v>
      </c>
      <c r="O56" s="21">
        <v>0</v>
      </c>
      <c r="P56" s="22">
        <f>L56+N56</f>
        <v>0</v>
      </c>
      <c r="Q56" s="23">
        <f t="shared" si="7"/>
        <v>0</v>
      </c>
      <c r="R56" s="24">
        <f t="shared" si="5"/>
        <v>0</v>
      </c>
      <c r="S56" s="20"/>
      <c r="T56" s="26"/>
      <c r="U56" s="21">
        <f t="shared" si="6"/>
        <v>0</v>
      </c>
      <c r="V56" s="21">
        <v>0</v>
      </c>
      <c r="W56" s="21">
        <v>0</v>
      </c>
    </row>
    <row r="57" spans="1:23" ht="15.75" x14ac:dyDescent="0.25">
      <c r="A57" s="15">
        <v>79</v>
      </c>
      <c r="B57" s="15">
        <v>6</v>
      </c>
      <c r="C57" s="16"/>
      <c r="D57" s="17">
        <v>118</v>
      </c>
      <c r="E57" s="17">
        <v>118</v>
      </c>
      <c r="F57" s="15">
        <f t="shared" si="0"/>
        <v>0</v>
      </c>
      <c r="G57" s="15"/>
      <c r="H57" s="15"/>
      <c r="I57" s="15">
        <f t="shared" si="1"/>
        <v>0</v>
      </c>
      <c r="J57" s="27">
        <v>6.53</v>
      </c>
      <c r="K57" s="18">
        <v>3.93</v>
      </c>
      <c r="L57" s="19">
        <f t="shared" si="2"/>
        <v>0</v>
      </c>
      <c r="M57" s="20">
        <f t="shared" si="3"/>
        <v>0</v>
      </c>
      <c r="N57" s="21">
        <v>0</v>
      </c>
      <c r="O57" s="21">
        <v>0</v>
      </c>
      <c r="P57" s="22">
        <f>L57+N57</f>
        <v>0</v>
      </c>
      <c r="Q57" s="23">
        <f t="shared" si="7"/>
        <v>0</v>
      </c>
      <c r="R57" s="24">
        <f t="shared" si="5"/>
        <v>0</v>
      </c>
      <c r="S57" s="20"/>
      <c r="T57" s="26"/>
      <c r="U57" s="21">
        <f t="shared" si="6"/>
        <v>0</v>
      </c>
      <c r="V57" s="21">
        <v>0</v>
      </c>
      <c r="W57" s="21">
        <v>0</v>
      </c>
    </row>
    <row r="58" spans="1:23" ht="15.75" x14ac:dyDescent="0.25">
      <c r="A58" s="15">
        <v>80</v>
      </c>
      <c r="B58" s="15">
        <v>6</v>
      </c>
      <c r="C58" s="16"/>
      <c r="D58" s="17">
        <v>8717</v>
      </c>
      <c r="E58" s="17">
        <v>8967</v>
      </c>
      <c r="F58" s="15">
        <f t="shared" si="0"/>
        <v>250</v>
      </c>
      <c r="G58" s="17"/>
      <c r="H58" s="17"/>
      <c r="I58" s="15">
        <f t="shared" si="1"/>
        <v>0</v>
      </c>
      <c r="J58" s="27">
        <v>6.53</v>
      </c>
      <c r="K58" s="18">
        <v>3.93</v>
      </c>
      <c r="L58" s="19">
        <f t="shared" si="2"/>
        <v>1632.5</v>
      </c>
      <c r="M58" s="20">
        <f t="shared" si="3"/>
        <v>124.88625</v>
      </c>
      <c r="N58" s="21">
        <v>0</v>
      </c>
      <c r="O58" s="21">
        <v>0.24106000000000449</v>
      </c>
      <c r="P58" s="40">
        <v>0</v>
      </c>
      <c r="Q58" s="23">
        <f t="shared" si="7"/>
        <v>125.12731000000001</v>
      </c>
      <c r="R58" s="24">
        <f t="shared" si="5"/>
        <v>125.12731000000001</v>
      </c>
      <c r="S58" s="41"/>
      <c r="T58" s="26"/>
      <c r="U58" s="21">
        <f t="shared" si="6"/>
        <v>125.12731000000001</v>
      </c>
      <c r="V58" s="21">
        <v>0</v>
      </c>
      <c r="W58" s="21">
        <v>125.12731000000001</v>
      </c>
    </row>
    <row r="59" spans="1:23" ht="16.5" thickBot="1" x14ac:dyDescent="0.3">
      <c r="A59" s="28">
        <v>85</v>
      </c>
      <c r="B59" s="28">
        <v>3</v>
      </c>
      <c r="C59" s="29"/>
      <c r="D59" s="30">
        <v>13</v>
      </c>
      <c r="E59" s="30">
        <v>25</v>
      </c>
      <c r="F59" s="28">
        <f t="shared" si="0"/>
        <v>12</v>
      </c>
      <c r="G59" s="30">
        <v>0</v>
      </c>
      <c r="H59" s="30">
        <v>0</v>
      </c>
      <c r="I59" s="28">
        <f t="shared" si="1"/>
        <v>0</v>
      </c>
      <c r="J59" s="31">
        <v>7.33</v>
      </c>
      <c r="K59" s="31">
        <v>3.93</v>
      </c>
      <c r="L59" s="32">
        <f t="shared" si="2"/>
        <v>87.960000000000008</v>
      </c>
      <c r="M59" s="33">
        <f t="shared" si="3"/>
        <v>6.7289400000000006</v>
      </c>
      <c r="N59" s="56">
        <v>-63</v>
      </c>
      <c r="O59" s="56">
        <v>0</v>
      </c>
      <c r="P59" s="34">
        <f>L59+N59</f>
        <v>24.960000000000008</v>
      </c>
      <c r="Q59" s="35">
        <f t="shared" si="7"/>
        <v>6.7289400000000006</v>
      </c>
      <c r="R59" s="36">
        <f t="shared" si="5"/>
        <v>31.688940000000009</v>
      </c>
      <c r="S59" s="33">
        <v>32</v>
      </c>
      <c r="T59" s="37"/>
      <c r="U59" s="21">
        <f t="shared" si="6"/>
        <v>-0.31105999999999057</v>
      </c>
      <c r="V59" s="56">
        <v>-0.31105999999999057</v>
      </c>
      <c r="W59" s="21">
        <v>0</v>
      </c>
    </row>
    <row r="60" spans="1:23" ht="15.75" x14ac:dyDescent="0.25">
      <c r="A60" s="57">
        <v>86</v>
      </c>
      <c r="B60" s="58">
        <v>3</v>
      </c>
      <c r="C60" s="59"/>
      <c r="D60" s="60">
        <v>23259</v>
      </c>
      <c r="E60" s="60">
        <v>23654</v>
      </c>
      <c r="F60" s="58">
        <f t="shared" si="0"/>
        <v>395</v>
      </c>
      <c r="G60" s="60">
        <v>10917</v>
      </c>
      <c r="H60" s="60">
        <v>11136</v>
      </c>
      <c r="I60" s="58">
        <f t="shared" si="1"/>
        <v>219</v>
      </c>
      <c r="J60" s="61">
        <v>7.33</v>
      </c>
      <c r="K60" s="61">
        <v>3.93</v>
      </c>
      <c r="L60" s="62">
        <f t="shared" si="2"/>
        <v>3756.02</v>
      </c>
      <c r="M60" s="63">
        <f t="shared" si="3"/>
        <v>287.33553000000001</v>
      </c>
      <c r="N60" s="64">
        <v>-0.17963499999859778</v>
      </c>
      <c r="O60" s="64">
        <v>0</v>
      </c>
      <c r="P60" s="65">
        <v>0</v>
      </c>
      <c r="Q60" s="66">
        <f t="shared" si="7"/>
        <v>287.33553000000001</v>
      </c>
      <c r="R60" s="67">
        <f t="shared" si="5"/>
        <v>287.33553000000001</v>
      </c>
      <c r="S60" s="68">
        <v>287</v>
      </c>
      <c r="T60" s="69"/>
      <c r="U60" s="21">
        <f t="shared" si="6"/>
        <v>0.33553000000000566</v>
      </c>
      <c r="V60" s="64">
        <v>0</v>
      </c>
      <c r="W60" s="21">
        <v>0.33553000000000566</v>
      </c>
    </row>
    <row r="61" spans="1:23" ht="16.5" thickBot="1" x14ac:dyDescent="0.3">
      <c r="A61" s="70">
        <v>86</v>
      </c>
      <c r="B61" s="71">
        <v>3</v>
      </c>
      <c r="C61" s="72"/>
      <c r="D61" s="73">
        <v>23259</v>
      </c>
      <c r="E61" s="73">
        <v>23331</v>
      </c>
      <c r="F61" s="71">
        <f t="shared" si="0"/>
        <v>72</v>
      </c>
      <c r="G61" s="73">
        <v>10917</v>
      </c>
      <c r="H61" s="73">
        <v>10950</v>
      </c>
      <c r="I61" s="71">
        <f t="shared" si="1"/>
        <v>33</v>
      </c>
      <c r="J61" s="74">
        <v>7.33</v>
      </c>
      <c r="K61" s="74">
        <v>3.93</v>
      </c>
      <c r="L61" s="75">
        <f t="shared" si="2"/>
        <v>657.45</v>
      </c>
      <c r="M61" s="76">
        <v>0</v>
      </c>
      <c r="N61" s="77">
        <v>-0.17963499999859778</v>
      </c>
      <c r="O61" s="77">
        <v>0</v>
      </c>
      <c r="P61" s="78">
        <f>L61+N61</f>
        <v>657.27036500000145</v>
      </c>
      <c r="Q61" s="79">
        <f t="shared" si="7"/>
        <v>0</v>
      </c>
      <c r="R61" s="80">
        <f t="shared" si="5"/>
        <v>657.27036500000145</v>
      </c>
      <c r="S61" s="81">
        <v>657</v>
      </c>
      <c r="T61" s="82" t="s">
        <v>21</v>
      </c>
      <c r="U61" s="21">
        <f t="shared" si="6"/>
        <v>0.2703650000014477</v>
      </c>
      <c r="V61" s="77">
        <v>0.2703650000014477</v>
      </c>
      <c r="W61" s="21">
        <v>0</v>
      </c>
    </row>
    <row r="62" spans="1:23" ht="15.75" x14ac:dyDescent="0.25">
      <c r="A62" s="83">
        <v>87</v>
      </c>
      <c r="B62" s="83">
        <v>3</v>
      </c>
      <c r="C62" s="84"/>
      <c r="D62" s="85">
        <v>852</v>
      </c>
      <c r="E62" s="85">
        <v>859</v>
      </c>
      <c r="F62" s="83">
        <f t="shared" si="0"/>
        <v>7</v>
      </c>
      <c r="G62" s="85">
        <v>208</v>
      </c>
      <c r="H62" s="85">
        <v>208</v>
      </c>
      <c r="I62" s="83">
        <f t="shared" si="1"/>
        <v>0</v>
      </c>
      <c r="J62" s="86">
        <v>7.33</v>
      </c>
      <c r="K62" s="86">
        <v>3.93</v>
      </c>
      <c r="L62" s="87">
        <f t="shared" si="2"/>
        <v>51.31</v>
      </c>
      <c r="M62" s="88">
        <f t="shared" ref="M62:M104" si="11">L62*0.0765</f>
        <v>3.9252150000000001</v>
      </c>
      <c r="N62" s="89">
        <v>0</v>
      </c>
      <c r="O62" s="89">
        <v>-2109.1631000000002</v>
      </c>
      <c r="P62" s="90">
        <v>0</v>
      </c>
      <c r="Q62" s="91">
        <f t="shared" si="7"/>
        <v>-2105.237885</v>
      </c>
      <c r="R62" s="92">
        <f t="shared" si="5"/>
        <v>-2105.237885</v>
      </c>
      <c r="S62" s="93"/>
      <c r="T62" s="94"/>
      <c r="U62" s="21">
        <f t="shared" si="6"/>
        <v>-2105.237885</v>
      </c>
      <c r="V62" s="89">
        <v>0</v>
      </c>
      <c r="W62" s="21">
        <v>-2105.237885</v>
      </c>
    </row>
    <row r="63" spans="1:23" ht="15.75" x14ac:dyDescent="0.25">
      <c r="A63" s="15">
        <v>89</v>
      </c>
      <c r="B63" s="15">
        <v>3</v>
      </c>
      <c r="C63" s="16"/>
      <c r="D63" s="17">
        <v>64</v>
      </c>
      <c r="E63" s="17">
        <v>64</v>
      </c>
      <c r="F63" s="15">
        <f t="shared" si="0"/>
        <v>0</v>
      </c>
      <c r="G63" s="17">
        <v>0</v>
      </c>
      <c r="H63" s="17">
        <v>0</v>
      </c>
      <c r="I63" s="15">
        <f t="shared" si="1"/>
        <v>0</v>
      </c>
      <c r="J63" s="18">
        <v>7.33</v>
      </c>
      <c r="K63" s="18">
        <v>3.93</v>
      </c>
      <c r="L63" s="19">
        <f t="shared" si="2"/>
        <v>0</v>
      </c>
      <c r="M63" s="20">
        <f t="shared" si="11"/>
        <v>0</v>
      </c>
      <c r="N63" s="21">
        <v>0</v>
      </c>
      <c r="O63" s="21">
        <v>0</v>
      </c>
      <c r="P63" s="22">
        <f>L63+N63</f>
        <v>0</v>
      </c>
      <c r="Q63" s="23">
        <f t="shared" si="7"/>
        <v>0</v>
      </c>
      <c r="R63" s="24">
        <f t="shared" si="5"/>
        <v>0</v>
      </c>
      <c r="S63" s="20"/>
      <c r="T63" s="26" t="s">
        <v>22</v>
      </c>
      <c r="U63" s="21">
        <f t="shared" si="6"/>
        <v>0</v>
      </c>
      <c r="V63" s="21">
        <v>0</v>
      </c>
      <c r="W63" s="21">
        <v>0</v>
      </c>
    </row>
    <row r="64" spans="1:23" ht="15.75" x14ac:dyDescent="0.25">
      <c r="A64" s="15">
        <v>90</v>
      </c>
      <c r="B64" s="15">
        <v>3</v>
      </c>
      <c r="C64" s="16"/>
      <c r="D64" s="17">
        <v>18081</v>
      </c>
      <c r="E64" s="17">
        <v>18228</v>
      </c>
      <c r="F64" s="15">
        <f t="shared" si="0"/>
        <v>147</v>
      </c>
      <c r="G64" s="17">
        <v>8135</v>
      </c>
      <c r="H64" s="17">
        <v>8206</v>
      </c>
      <c r="I64" s="15">
        <f t="shared" si="1"/>
        <v>71</v>
      </c>
      <c r="J64" s="18">
        <v>7.33</v>
      </c>
      <c r="K64" s="18">
        <v>3.93</v>
      </c>
      <c r="L64" s="19">
        <f t="shared" si="2"/>
        <v>1356.54</v>
      </c>
      <c r="M64" s="20">
        <f t="shared" si="11"/>
        <v>103.77530999999999</v>
      </c>
      <c r="N64" s="21">
        <v>0</v>
      </c>
      <c r="O64" s="21">
        <v>-2323.8815250000002</v>
      </c>
      <c r="P64" s="40">
        <v>0</v>
      </c>
      <c r="Q64" s="23">
        <f t="shared" si="7"/>
        <v>-2220.1062150000002</v>
      </c>
      <c r="R64" s="24">
        <f t="shared" si="5"/>
        <v>-2220.1062150000002</v>
      </c>
      <c r="S64" s="25"/>
      <c r="T64" s="26"/>
      <c r="U64" s="21">
        <f t="shared" si="6"/>
        <v>-2220.1062150000002</v>
      </c>
      <c r="V64" s="21">
        <v>0</v>
      </c>
      <c r="W64" s="21">
        <v>-2220.1062150000002</v>
      </c>
    </row>
    <row r="65" spans="1:23" ht="15.75" x14ac:dyDescent="0.25">
      <c r="A65" s="15">
        <v>93</v>
      </c>
      <c r="B65" s="15"/>
      <c r="C65" s="16"/>
      <c r="D65" s="55">
        <v>0</v>
      </c>
      <c r="E65" s="55">
        <v>0</v>
      </c>
      <c r="F65" s="15">
        <f t="shared" si="0"/>
        <v>0</v>
      </c>
      <c r="G65" s="17"/>
      <c r="H65" s="17"/>
      <c r="I65" s="15">
        <f t="shared" si="1"/>
        <v>0</v>
      </c>
      <c r="J65" s="18">
        <v>6.53</v>
      </c>
      <c r="K65" s="18">
        <v>3.93</v>
      </c>
      <c r="L65" s="19">
        <f t="shared" si="2"/>
        <v>0</v>
      </c>
      <c r="M65" s="20">
        <f t="shared" si="11"/>
        <v>0</v>
      </c>
      <c r="N65" s="21">
        <v>0</v>
      </c>
      <c r="O65" s="21">
        <v>0</v>
      </c>
      <c r="P65" s="22">
        <f>L65+N65</f>
        <v>0</v>
      </c>
      <c r="Q65" s="23">
        <f t="shared" si="7"/>
        <v>0</v>
      </c>
      <c r="R65" s="24">
        <f t="shared" si="5"/>
        <v>0</v>
      </c>
      <c r="S65" s="20"/>
      <c r="T65" s="26"/>
      <c r="U65" s="21">
        <f t="shared" si="6"/>
        <v>0</v>
      </c>
      <c r="V65" s="21">
        <v>0</v>
      </c>
      <c r="W65" s="21">
        <v>0</v>
      </c>
    </row>
    <row r="66" spans="1:23" ht="15.75" x14ac:dyDescent="0.25">
      <c r="A66" s="15">
        <v>99</v>
      </c>
      <c r="B66" s="15">
        <v>6</v>
      </c>
      <c r="C66" s="16"/>
      <c r="D66" s="17">
        <v>22602</v>
      </c>
      <c r="E66" s="17">
        <v>23095</v>
      </c>
      <c r="F66" s="15">
        <f t="shared" ref="F66:F124" si="12">E66-D66</f>
        <v>493</v>
      </c>
      <c r="G66" s="17">
        <v>11024</v>
      </c>
      <c r="H66" s="17">
        <v>11215</v>
      </c>
      <c r="I66" s="15">
        <f t="shared" ref="I66:I124" si="13">H66-G66</f>
        <v>191</v>
      </c>
      <c r="J66" s="18">
        <v>7.33</v>
      </c>
      <c r="K66" s="18">
        <v>3.93</v>
      </c>
      <c r="L66" s="19">
        <f t="shared" ref="L66:L124" si="14">F66*J66+K66*I66</f>
        <v>4364.32</v>
      </c>
      <c r="M66" s="20">
        <f t="shared" si="11"/>
        <v>333.87047999999999</v>
      </c>
      <c r="N66" s="21">
        <v>0</v>
      </c>
      <c r="O66" s="21">
        <v>535.52958000000012</v>
      </c>
      <c r="P66" s="40">
        <v>0</v>
      </c>
      <c r="Q66" s="23">
        <f t="shared" si="7"/>
        <v>869.40006000000017</v>
      </c>
      <c r="R66" s="24">
        <f t="shared" ref="R66:R124" si="15">P66+Q66</f>
        <v>869.40006000000017</v>
      </c>
      <c r="S66" s="25">
        <v>869</v>
      </c>
      <c r="T66" s="26"/>
      <c r="U66" s="21">
        <f t="shared" ref="U66:U124" si="16">R66-S66</f>
        <v>0.40006000000016684</v>
      </c>
      <c r="V66" s="21">
        <v>0</v>
      </c>
      <c r="W66" s="21">
        <v>0.40006000000016684</v>
      </c>
    </row>
    <row r="67" spans="1:23" ht="15.75" x14ac:dyDescent="0.25">
      <c r="A67" s="15">
        <v>102</v>
      </c>
      <c r="B67" s="15">
        <v>6</v>
      </c>
      <c r="C67" s="16"/>
      <c r="D67" s="17">
        <v>0</v>
      </c>
      <c r="E67" s="17">
        <v>0</v>
      </c>
      <c r="F67" s="15">
        <f t="shared" si="12"/>
        <v>0</v>
      </c>
      <c r="G67" s="17">
        <v>0</v>
      </c>
      <c r="H67" s="17">
        <v>0</v>
      </c>
      <c r="I67" s="15">
        <f t="shared" si="13"/>
        <v>0</v>
      </c>
      <c r="J67" s="18">
        <v>7.33</v>
      </c>
      <c r="K67" s="18">
        <v>3.93</v>
      </c>
      <c r="L67" s="19">
        <f t="shared" si="14"/>
        <v>0</v>
      </c>
      <c r="M67" s="20">
        <f t="shared" si="11"/>
        <v>0</v>
      </c>
      <c r="N67" s="21">
        <v>0</v>
      </c>
      <c r="O67" s="21">
        <v>0</v>
      </c>
      <c r="P67" s="22">
        <f>L67+N67</f>
        <v>0</v>
      </c>
      <c r="Q67" s="23">
        <f t="shared" si="7"/>
        <v>0</v>
      </c>
      <c r="R67" s="24">
        <f t="shared" si="15"/>
        <v>0</v>
      </c>
      <c r="S67" s="20"/>
      <c r="T67" s="26"/>
      <c r="U67" s="21">
        <f t="shared" si="16"/>
        <v>0</v>
      </c>
      <c r="V67" s="21">
        <v>0</v>
      </c>
      <c r="W67" s="21">
        <v>0</v>
      </c>
    </row>
    <row r="68" spans="1:23" ht="15.75" x14ac:dyDescent="0.25">
      <c r="A68" s="15">
        <v>107</v>
      </c>
      <c r="B68" s="15">
        <v>1</v>
      </c>
      <c r="C68" s="16"/>
      <c r="D68" s="17">
        <v>4</v>
      </c>
      <c r="E68" s="17">
        <v>4</v>
      </c>
      <c r="F68" s="15">
        <f t="shared" si="12"/>
        <v>0</v>
      </c>
      <c r="G68" s="15"/>
      <c r="H68" s="15"/>
      <c r="I68" s="15">
        <f t="shared" si="13"/>
        <v>0</v>
      </c>
      <c r="J68" s="27">
        <v>6.53</v>
      </c>
      <c r="K68" s="18">
        <v>3.93</v>
      </c>
      <c r="L68" s="19">
        <f t="shared" si="14"/>
        <v>0</v>
      </c>
      <c r="M68" s="20">
        <f t="shared" si="11"/>
        <v>0</v>
      </c>
      <c r="N68" s="21">
        <v>0</v>
      </c>
      <c r="O68" s="21">
        <v>0</v>
      </c>
      <c r="P68" s="22">
        <f>L68+N68</f>
        <v>0</v>
      </c>
      <c r="Q68" s="23">
        <f t="shared" si="7"/>
        <v>0</v>
      </c>
      <c r="R68" s="24">
        <f t="shared" si="15"/>
        <v>0</v>
      </c>
      <c r="S68" s="20"/>
      <c r="T68" s="26"/>
      <c r="U68" s="21">
        <f t="shared" si="16"/>
        <v>0</v>
      </c>
      <c r="V68" s="21">
        <v>0</v>
      </c>
      <c r="W68" s="21">
        <v>0</v>
      </c>
    </row>
    <row r="69" spans="1:23" ht="15.75" x14ac:dyDescent="0.25">
      <c r="A69" s="15">
        <v>110</v>
      </c>
      <c r="B69" s="15">
        <v>4</v>
      </c>
      <c r="C69" s="16"/>
      <c r="D69" s="17">
        <v>12925</v>
      </c>
      <c r="E69" s="17">
        <v>13169</v>
      </c>
      <c r="F69" s="15">
        <f t="shared" si="12"/>
        <v>244</v>
      </c>
      <c r="G69" s="17">
        <v>3300</v>
      </c>
      <c r="H69" s="17">
        <v>3401</v>
      </c>
      <c r="I69" s="15">
        <f t="shared" si="13"/>
        <v>101</v>
      </c>
      <c r="J69" s="18">
        <v>7.33</v>
      </c>
      <c r="K69" s="18">
        <v>3.93</v>
      </c>
      <c r="L69" s="19">
        <f t="shared" si="14"/>
        <v>2185.4499999999998</v>
      </c>
      <c r="M69" s="20">
        <f t="shared" si="11"/>
        <v>167.18692499999997</v>
      </c>
      <c r="N69" s="21">
        <v>-0.12219499999991967</v>
      </c>
      <c r="O69" s="21">
        <v>0</v>
      </c>
      <c r="P69" s="22">
        <f>L69+N69</f>
        <v>2185.3278049999999</v>
      </c>
      <c r="Q69" s="23">
        <f t="shared" si="7"/>
        <v>167.18692499999997</v>
      </c>
      <c r="R69" s="24">
        <f t="shared" si="15"/>
        <v>2352.5147299999999</v>
      </c>
      <c r="S69" s="25">
        <v>2353</v>
      </c>
      <c r="T69" s="95"/>
      <c r="U69" s="21">
        <f t="shared" si="16"/>
        <v>-0.48527000000012777</v>
      </c>
      <c r="V69" s="21">
        <v>-0.48527000000012777</v>
      </c>
      <c r="W69" s="21">
        <v>0</v>
      </c>
    </row>
    <row r="70" spans="1:23" ht="15.75" x14ac:dyDescent="0.25">
      <c r="A70" s="43">
        <v>112</v>
      </c>
      <c r="B70" s="96"/>
      <c r="C70" s="45"/>
      <c r="D70" s="46">
        <v>14199</v>
      </c>
      <c r="E70" s="46">
        <v>14420</v>
      </c>
      <c r="F70" s="15">
        <f t="shared" si="12"/>
        <v>221</v>
      </c>
      <c r="G70" s="97">
        <v>8805</v>
      </c>
      <c r="H70" s="97">
        <v>8881</v>
      </c>
      <c r="I70" s="15">
        <f t="shared" si="13"/>
        <v>76</v>
      </c>
      <c r="J70" s="18">
        <v>7.33</v>
      </c>
      <c r="K70" s="18">
        <v>3.93</v>
      </c>
      <c r="L70" s="19">
        <f t="shared" si="14"/>
        <v>1918.6100000000001</v>
      </c>
      <c r="M70" s="20">
        <f t="shared" si="11"/>
        <v>146.77366499999999</v>
      </c>
      <c r="N70" s="21">
        <v>0</v>
      </c>
      <c r="O70" s="21">
        <v>383.44836000000004</v>
      </c>
      <c r="P70" s="40">
        <v>0</v>
      </c>
      <c r="Q70" s="23">
        <f t="shared" si="7"/>
        <v>530.22202500000003</v>
      </c>
      <c r="R70" s="24">
        <f t="shared" si="15"/>
        <v>530.22202500000003</v>
      </c>
      <c r="S70" s="25">
        <v>530</v>
      </c>
      <c r="T70" s="42"/>
      <c r="U70" s="21">
        <f t="shared" si="16"/>
        <v>0.22202500000003056</v>
      </c>
      <c r="V70" s="21">
        <v>0</v>
      </c>
      <c r="W70" s="21">
        <v>0.22202500000003056</v>
      </c>
    </row>
    <row r="71" spans="1:23" ht="15.75" x14ac:dyDescent="0.25">
      <c r="A71" s="15">
        <v>115</v>
      </c>
      <c r="B71" s="15">
        <v>6</v>
      </c>
      <c r="C71" s="16"/>
      <c r="D71" s="17">
        <v>14461</v>
      </c>
      <c r="E71" s="17">
        <v>14607</v>
      </c>
      <c r="F71" s="15">
        <f t="shared" si="12"/>
        <v>146</v>
      </c>
      <c r="G71" s="17">
        <v>9596</v>
      </c>
      <c r="H71" s="17">
        <v>9737</v>
      </c>
      <c r="I71" s="15">
        <f t="shared" si="13"/>
        <v>141</v>
      </c>
      <c r="J71" s="18">
        <v>7.33</v>
      </c>
      <c r="K71" s="18">
        <v>3.93</v>
      </c>
      <c r="L71" s="19">
        <f t="shared" si="14"/>
        <v>1624.31</v>
      </c>
      <c r="M71" s="20">
        <f t="shared" si="11"/>
        <v>124.259715</v>
      </c>
      <c r="N71" s="21">
        <v>-756.96760999999788</v>
      </c>
      <c r="O71" s="21">
        <v>0</v>
      </c>
      <c r="P71" s="22">
        <f t="shared" ref="P71:P76" si="17">L71+N71</f>
        <v>867.34239000000207</v>
      </c>
      <c r="Q71" s="23">
        <f t="shared" si="7"/>
        <v>124.259715</v>
      </c>
      <c r="R71" s="24">
        <f t="shared" si="15"/>
        <v>991.6021050000021</v>
      </c>
      <c r="S71" s="41">
        <v>1000</v>
      </c>
      <c r="T71" s="26"/>
      <c r="U71" s="21">
        <f t="shared" si="16"/>
        <v>-8.3978949999979022</v>
      </c>
      <c r="V71" s="21">
        <v>-8.3978949999979022</v>
      </c>
      <c r="W71" s="21">
        <v>0</v>
      </c>
    </row>
    <row r="72" spans="1:23" ht="15.75" x14ac:dyDescent="0.25">
      <c r="A72" s="15">
        <v>116</v>
      </c>
      <c r="B72" s="15">
        <v>6</v>
      </c>
      <c r="C72" s="16"/>
      <c r="D72" s="17">
        <v>738</v>
      </c>
      <c r="E72" s="17">
        <v>740</v>
      </c>
      <c r="F72" s="15">
        <f t="shared" si="12"/>
        <v>2</v>
      </c>
      <c r="G72" s="17">
        <v>337</v>
      </c>
      <c r="H72" s="17">
        <v>338</v>
      </c>
      <c r="I72" s="15">
        <f t="shared" si="13"/>
        <v>1</v>
      </c>
      <c r="J72" s="18">
        <v>7.33</v>
      </c>
      <c r="K72" s="18">
        <v>3.93</v>
      </c>
      <c r="L72" s="19">
        <f t="shared" si="14"/>
        <v>18.59</v>
      </c>
      <c r="M72" s="20">
        <f t="shared" si="11"/>
        <v>1.4221349999999999</v>
      </c>
      <c r="N72" s="21">
        <v>649.89381500000002</v>
      </c>
      <c r="O72" s="21">
        <v>0</v>
      </c>
      <c r="P72" s="22">
        <f t="shared" si="17"/>
        <v>668.48381500000005</v>
      </c>
      <c r="Q72" s="23">
        <f t="shared" si="7"/>
        <v>1.4221349999999999</v>
      </c>
      <c r="R72" s="24">
        <f t="shared" si="15"/>
        <v>669.90595000000008</v>
      </c>
      <c r="S72" s="25"/>
      <c r="T72" s="26"/>
      <c r="U72" s="21">
        <f t="shared" si="16"/>
        <v>669.90595000000008</v>
      </c>
      <c r="V72" s="21">
        <v>669.90595000000008</v>
      </c>
      <c r="W72" s="21">
        <v>0</v>
      </c>
    </row>
    <row r="73" spans="1:23" ht="15.75" x14ac:dyDescent="0.25">
      <c r="A73" s="15">
        <v>117</v>
      </c>
      <c r="B73" s="15">
        <v>6</v>
      </c>
      <c r="C73" s="16"/>
      <c r="D73" s="17">
        <v>0</v>
      </c>
      <c r="E73" s="17">
        <v>0</v>
      </c>
      <c r="F73" s="15">
        <f t="shared" si="12"/>
        <v>0</v>
      </c>
      <c r="G73" s="17">
        <v>0</v>
      </c>
      <c r="H73" s="17">
        <v>0</v>
      </c>
      <c r="I73" s="15">
        <f t="shared" si="13"/>
        <v>0</v>
      </c>
      <c r="J73" s="18">
        <v>7.33</v>
      </c>
      <c r="K73" s="18">
        <v>3.93</v>
      </c>
      <c r="L73" s="19">
        <f t="shared" si="14"/>
        <v>0</v>
      </c>
      <c r="M73" s="20">
        <f t="shared" si="11"/>
        <v>0</v>
      </c>
      <c r="N73" s="21">
        <v>0</v>
      </c>
      <c r="O73" s="21">
        <v>0</v>
      </c>
      <c r="P73" s="22">
        <f t="shared" si="17"/>
        <v>0</v>
      </c>
      <c r="Q73" s="23">
        <f t="shared" si="7"/>
        <v>0</v>
      </c>
      <c r="R73" s="24">
        <f t="shared" si="15"/>
        <v>0</v>
      </c>
      <c r="S73" s="20"/>
      <c r="T73" s="26"/>
      <c r="U73" s="21">
        <f t="shared" si="16"/>
        <v>0</v>
      </c>
      <c r="V73" s="21">
        <v>0</v>
      </c>
      <c r="W73" s="21">
        <v>0</v>
      </c>
    </row>
    <row r="74" spans="1:23" ht="15.75" x14ac:dyDescent="0.25">
      <c r="A74" s="15">
        <v>118</v>
      </c>
      <c r="B74" s="15">
        <v>6</v>
      </c>
      <c r="C74" s="16"/>
      <c r="D74" s="17">
        <v>373</v>
      </c>
      <c r="E74" s="17">
        <v>415</v>
      </c>
      <c r="F74" s="15">
        <f t="shared" si="12"/>
        <v>42</v>
      </c>
      <c r="G74" s="17">
        <v>39</v>
      </c>
      <c r="H74" s="17">
        <v>51</v>
      </c>
      <c r="I74" s="15">
        <f t="shared" si="13"/>
        <v>12</v>
      </c>
      <c r="J74" s="18">
        <v>7.33</v>
      </c>
      <c r="K74" s="18">
        <v>3.93</v>
      </c>
      <c r="L74" s="19">
        <f t="shared" si="14"/>
        <v>355.02000000000004</v>
      </c>
      <c r="M74" s="20">
        <f t="shared" si="11"/>
        <v>27.159030000000001</v>
      </c>
      <c r="N74" s="21">
        <v>-736.10287999999991</v>
      </c>
      <c r="O74" s="21">
        <v>0</v>
      </c>
      <c r="P74" s="22">
        <f t="shared" si="17"/>
        <v>-381.08287999999988</v>
      </c>
      <c r="Q74" s="23">
        <f t="shared" si="7"/>
        <v>27.159030000000001</v>
      </c>
      <c r="R74" s="24">
        <f t="shared" si="15"/>
        <v>-353.9238499999999</v>
      </c>
      <c r="S74" s="25"/>
      <c r="T74" s="26"/>
      <c r="U74" s="21">
        <f t="shared" si="16"/>
        <v>-353.9238499999999</v>
      </c>
      <c r="V74" s="21">
        <v>-353.9238499999999</v>
      </c>
      <c r="W74" s="21">
        <v>0</v>
      </c>
    </row>
    <row r="75" spans="1:23" ht="15.75" x14ac:dyDescent="0.25">
      <c r="A75" s="15">
        <v>120</v>
      </c>
      <c r="B75" s="15">
        <v>3</v>
      </c>
      <c r="C75" s="16"/>
      <c r="D75" s="17">
        <v>8146</v>
      </c>
      <c r="E75" s="17">
        <v>8150</v>
      </c>
      <c r="F75" s="15">
        <f t="shared" si="12"/>
        <v>4</v>
      </c>
      <c r="G75" s="17"/>
      <c r="H75" s="17"/>
      <c r="I75" s="15">
        <f t="shared" si="13"/>
        <v>0</v>
      </c>
      <c r="J75" s="27">
        <v>6.53</v>
      </c>
      <c r="K75" s="18">
        <v>3.93</v>
      </c>
      <c r="L75" s="19">
        <f t="shared" si="14"/>
        <v>26.12</v>
      </c>
      <c r="M75" s="20">
        <f t="shared" si="11"/>
        <v>1.9981800000000001</v>
      </c>
      <c r="N75" s="21">
        <v>504.696685</v>
      </c>
      <c r="O75" s="21">
        <v>0</v>
      </c>
      <c r="P75" s="22">
        <f t="shared" si="17"/>
        <v>530.81668500000001</v>
      </c>
      <c r="Q75" s="23">
        <f t="shared" si="7"/>
        <v>1.9981800000000001</v>
      </c>
      <c r="R75" s="24">
        <f t="shared" si="15"/>
        <v>532.81486500000005</v>
      </c>
      <c r="S75" s="25"/>
      <c r="T75" s="26"/>
      <c r="U75" s="21">
        <f t="shared" si="16"/>
        <v>532.81486500000005</v>
      </c>
      <c r="V75" s="21">
        <v>532.81486500000005</v>
      </c>
      <c r="W75" s="21">
        <v>0</v>
      </c>
    </row>
    <row r="76" spans="1:23" ht="15.75" x14ac:dyDescent="0.25">
      <c r="A76" s="43">
        <v>121</v>
      </c>
      <c r="B76" s="44"/>
      <c r="C76" s="45"/>
      <c r="D76" s="46">
        <v>43</v>
      </c>
      <c r="E76" s="46">
        <v>47</v>
      </c>
      <c r="F76" s="15">
        <f t="shared" si="12"/>
        <v>4</v>
      </c>
      <c r="G76" s="17">
        <v>0</v>
      </c>
      <c r="H76" s="17">
        <v>0</v>
      </c>
      <c r="I76" s="15">
        <f t="shared" si="13"/>
        <v>0</v>
      </c>
      <c r="J76" s="18">
        <v>7.33</v>
      </c>
      <c r="K76" s="18">
        <v>3.93</v>
      </c>
      <c r="L76" s="19">
        <f t="shared" si="14"/>
        <v>29.32</v>
      </c>
      <c r="M76" s="20">
        <f t="shared" si="11"/>
        <v>2.2429800000000002</v>
      </c>
      <c r="N76" s="21">
        <v>339.30203500000005</v>
      </c>
      <c r="O76" s="21">
        <v>0</v>
      </c>
      <c r="P76" s="22">
        <f t="shared" si="17"/>
        <v>368.62203500000004</v>
      </c>
      <c r="Q76" s="23">
        <f t="shared" si="7"/>
        <v>2.2429800000000002</v>
      </c>
      <c r="R76" s="24">
        <f t="shared" si="15"/>
        <v>370.86501500000003</v>
      </c>
      <c r="S76" s="98"/>
      <c r="T76" s="50"/>
      <c r="U76" s="21">
        <f t="shared" si="16"/>
        <v>370.86501500000003</v>
      </c>
      <c r="V76" s="21">
        <v>370.86501500000003</v>
      </c>
      <c r="W76" s="21">
        <v>0</v>
      </c>
    </row>
    <row r="77" spans="1:23" ht="15.75" x14ac:dyDescent="0.25">
      <c r="A77" s="43">
        <v>122</v>
      </c>
      <c r="B77" s="96"/>
      <c r="C77" s="45"/>
      <c r="D77" s="46">
        <v>5064</v>
      </c>
      <c r="E77" s="46">
        <v>5427</v>
      </c>
      <c r="F77" s="15">
        <f t="shared" si="12"/>
        <v>363</v>
      </c>
      <c r="G77" s="48">
        <v>1993</v>
      </c>
      <c r="H77" s="48">
        <v>2134</v>
      </c>
      <c r="I77" s="15">
        <f t="shared" si="13"/>
        <v>141</v>
      </c>
      <c r="J77" s="18">
        <v>7.33</v>
      </c>
      <c r="K77" s="18">
        <v>3.93</v>
      </c>
      <c r="L77" s="19">
        <f t="shared" si="14"/>
        <v>3214.92</v>
      </c>
      <c r="M77" s="20">
        <f t="shared" si="11"/>
        <v>245.94138000000001</v>
      </c>
      <c r="N77" s="21">
        <v>0</v>
      </c>
      <c r="O77" s="21">
        <v>-2477.1953750000002</v>
      </c>
      <c r="P77" s="40">
        <v>0</v>
      </c>
      <c r="Q77" s="23">
        <f t="shared" si="7"/>
        <v>-2231.253995</v>
      </c>
      <c r="R77" s="24">
        <f t="shared" si="15"/>
        <v>-2231.253995</v>
      </c>
      <c r="S77" s="25"/>
      <c r="T77" s="50"/>
      <c r="U77" s="21">
        <f t="shared" si="16"/>
        <v>-2231.253995</v>
      </c>
      <c r="V77" s="21">
        <v>0</v>
      </c>
      <c r="W77" s="21">
        <v>-2231.253995</v>
      </c>
    </row>
    <row r="78" spans="1:23" ht="15.75" x14ac:dyDescent="0.25">
      <c r="A78" s="15">
        <v>123</v>
      </c>
      <c r="B78" s="15">
        <v>3</v>
      </c>
      <c r="C78" s="16"/>
      <c r="D78" s="17">
        <v>3</v>
      </c>
      <c r="E78" s="17">
        <v>3</v>
      </c>
      <c r="F78" s="15">
        <f t="shared" si="12"/>
        <v>0</v>
      </c>
      <c r="G78" s="17">
        <v>2</v>
      </c>
      <c r="H78" s="17">
        <v>2</v>
      </c>
      <c r="I78" s="15">
        <f t="shared" si="13"/>
        <v>0</v>
      </c>
      <c r="J78" s="27">
        <v>6.53</v>
      </c>
      <c r="K78" s="18">
        <v>3.93</v>
      </c>
      <c r="L78" s="19">
        <f t="shared" si="14"/>
        <v>0</v>
      </c>
      <c r="M78" s="20">
        <f t="shared" si="11"/>
        <v>0</v>
      </c>
      <c r="N78" s="21">
        <v>0</v>
      </c>
      <c r="O78" s="21">
        <v>0</v>
      </c>
      <c r="P78" s="22">
        <f>L78+N78</f>
        <v>0</v>
      </c>
      <c r="Q78" s="23">
        <f t="shared" si="7"/>
        <v>0</v>
      </c>
      <c r="R78" s="24">
        <f t="shared" si="15"/>
        <v>0</v>
      </c>
      <c r="S78" s="20"/>
      <c r="T78" s="26"/>
      <c r="U78" s="21">
        <f t="shared" si="16"/>
        <v>0</v>
      </c>
      <c r="V78" s="21">
        <v>0</v>
      </c>
      <c r="W78" s="21">
        <v>0</v>
      </c>
    </row>
    <row r="79" spans="1:23" ht="15.75" x14ac:dyDescent="0.25">
      <c r="A79" s="15">
        <v>124</v>
      </c>
      <c r="B79" s="15">
        <v>6</v>
      </c>
      <c r="C79" s="16"/>
      <c r="D79" s="17">
        <v>149</v>
      </c>
      <c r="E79" s="17">
        <v>149</v>
      </c>
      <c r="F79" s="15">
        <f t="shared" si="12"/>
        <v>0</v>
      </c>
      <c r="G79" s="17">
        <v>1</v>
      </c>
      <c r="H79" s="17">
        <v>1</v>
      </c>
      <c r="I79" s="15">
        <f t="shared" si="13"/>
        <v>0</v>
      </c>
      <c r="J79" s="18">
        <v>7.33</v>
      </c>
      <c r="K79" s="18">
        <v>3.93</v>
      </c>
      <c r="L79" s="19">
        <f t="shared" si="14"/>
        <v>0</v>
      </c>
      <c r="M79" s="20">
        <f t="shared" si="11"/>
        <v>0</v>
      </c>
      <c r="N79" s="21">
        <v>86.938140000000004</v>
      </c>
      <c r="O79" s="21">
        <v>0</v>
      </c>
      <c r="P79" s="22">
        <f>L79+N79</f>
        <v>86.938140000000004</v>
      </c>
      <c r="Q79" s="23">
        <f t="shared" si="7"/>
        <v>0</v>
      </c>
      <c r="R79" s="24">
        <f t="shared" si="15"/>
        <v>86.938140000000004</v>
      </c>
      <c r="S79" s="20"/>
      <c r="T79" s="26"/>
      <c r="U79" s="21">
        <f t="shared" si="16"/>
        <v>86.938140000000004</v>
      </c>
      <c r="V79" s="21">
        <v>86.938140000000004</v>
      </c>
      <c r="W79" s="21">
        <v>0</v>
      </c>
    </row>
    <row r="80" spans="1:23" ht="15.75" x14ac:dyDescent="0.25">
      <c r="A80" s="15">
        <v>125</v>
      </c>
      <c r="B80" s="15">
        <v>6</v>
      </c>
      <c r="C80" s="16"/>
      <c r="D80" s="17">
        <v>2</v>
      </c>
      <c r="E80" s="17">
        <v>2</v>
      </c>
      <c r="F80" s="15">
        <f t="shared" si="12"/>
        <v>0</v>
      </c>
      <c r="G80" s="15"/>
      <c r="H80" s="15"/>
      <c r="I80" s="15">
        <f t="shared" si="13"/>
        <v>0</v>
      </c>
      <c r="J80" s="27">
        <v>6.53</v>
      </c>
      <c r="K80" s="18">
        <v>3.93</v>
      </c>
      <c r="L80" s="19">
        <f t="shared" si="14"/>
        <v>0</v>
      </c>
      <c r="M80" s="20">
        <f t="shared" si="11"/>
        <v>0</v>
      </c>
      <c r="N80" s="21">
        <v>0</v>
      </c>
      <c r="O80" s="21">
        <v>0</v>
      </c>
      <c r="P80" s="22">
        <f>L80+N80</f>
        <v>0</v>
      </c>
      <c r="Q80" s="23">
        <f t="shared" si="7"/>
        <v>0</v>
      </c>
      <c r="R80" s="24">
        <f t="shared" si="15"/>
        <v>0</v>
      </c>
      <c r="S80" s="20"/>
      <c r="T80" s="26"/>
      <c r="U80" s="21">
        <f t="shared" si="16"/>
        <v>0</v>
      </c>
      <c r="V80" s="21">
        <v>0</v>
      </c>
      <c r="W80" s="21">
        <v>0</v>
      </c>
    </row>
    <row r="81" spans="1:23" ht="15.75" x14ac:dyDescent="0.25">
      <c r="A81" s="15">
        <v>128</v>
      </c>
      <c r="B81" s="15">
        <v>6</v>
      </c>
      <c r="C81" s="16"/>
      <c r="D81" s="17">
        <v>34220</v>
      </c>
      <c r="E81" s="17">
        <v>34220</v>
      </c>
      <c r="F81" s="15">
        <f t="shared" si="12"/>
        <v>0</v>
      </c>
      <c r="G81" s="17"/>
      <c r="H81" s="17"/>
      <c r="I81" s="15">
        <f t="shared" si="13"/>
        <v>0</v>
      </c>
      <c r="J81" s="27">
        <v>6.53</v>
      </c>
      <c r="K81" s="18">
        <v>3.93</v>
      </c>
      <c r="L81" s="19">
        <f t="shared" si="14"/>
        <v>0</v>
      </c>
      <c r="M81" s="20">
        <f t="shared" si="11"/>
        <v>0</v>
      </c>
      <c r="N81" s="21">
        <v>95.490430000000046</v>
      </c>
      <c r="O81" s="21">
        <v>0</v>
      </c>
      <c r="P81" s="22">
        <f>L81+N81</f>
        <v>95.490430000000046</v>
      </c>
      <c r="Q81" s="23">
        <f t="shared" si="7"/>
        <v>0</v>
      </c>
      <c r="R81" s="24">
        <f t="shared" si="15"/>
        <v>95.490430000000046</v>
      </c>
      <c r="S81" s="25"/>
      <c r="T81" s="26"/>
      <c r="U81" s="21">
        <f t="shared" si="16"/>
        <v>95.490430000000046</v>
      </c>
      <c r="V81" s="21">
        <v>95.490430000000046</v>
      </c>
      <c r="W81" s="21">
        <v>0</v>
      </c>
    </row>
    <row r="82" spans="1:23" ht="15.75" x14ac:dyDescent="0.25">
      <c r="A82" s="15">
        <v>129</v>
      </c>
      <c r="B82" s="15">
        <v>6</v>
      </c>
      <c r="C82" s="16"/>
      <c r="D82" s="17">
        <v>23282</v>
      </c>
      <c r="E82" s="17">
        <v>23680</v>
      </c>
      <c r="F82" s="15">
        <f t="shared" si="12"/>
        <v>398</v>
      </c>
      <c r="G82" s="17">
        <v>10750</v>
      </c>
      <c r="H82" s="17">
        <v>10928</v>
      </c>
      <c r="I82" s="15">
        <f t="shared" si="13"/>
        <v>178</v>
      </c>
      <c r="J82" s="18">
        <v>7.33</v>
      </c>
      <c r="K82" s="18">
        <v>3.93</v>
      </c>
      <c r="L82" s="19">
        <f t="shared" si="14"/>
        <v>3616.88</v>
      </c>
      <c r="M82" s="20">
        <f t="shared" si="11"/>
        <v>276.69132000000002</v>
      </c>
      <c r="N82" s="21">
        <v>0</v>
      </c>
      <c r="O82" s="21">
        <v>0.40761499999990747</v>
      </c>
      <c r="P82" s="40">
        <v>0</v>
      </c>
      <c r="Q82" s="23">
        <f t="shared" ref="Q82:Q124" si="18">M82+O82</f>
        <v>277.09893499999993</v>
      </c>
      <c r="R82" s="24">
        <f t="shared" si="15"/>
        <v>277.09893499999993</v>
      </c>
      <c r="S82" s="25"/>
      <c r="T82" s="26"/>
      <c r="U82" s="21">
        <f t="shared" si="16"/>
        <v>277.09893499999993</v>
      </c>
      <c r="V82" s="21">
        <v>0</v>
      </c>
      <c r="W82" s="21">
        <v>277.09893499999993</v>
      </c>
    </row>
    <row r="83" spans="1:23" ht="15.75" x14ac:dyDescent="0.25">
      <c r="A83" s="15">
        <v>130</v>
      </c>
      <c r="B83" s="15">
        <v>6</v>
      </c>
      <c r="C83" s="16"/>
      <c r="D83" s="17">
        <v>2430</v>
      </c>
      <c r="E83" s="17">
        <v>2561</v>
      </c>
      <c r="F83" s="15">
        <f t="shared" si="12"/>
        <v>131</v>
      </c>
      <c r="G83" s="17">
        <v>1314</v>
      </c>
      <c r="H83" s="17">
        <v>1314</v>
      </c>
      <c r="I83" s="15">
        <f t="shared" si="13"/>
        <v>0</v>
      </c>
      <c r="J83" s="18">
        <v>7.33</v>
      </c>
      <c r="K83" s="18">
        <v>3.93</v>
      </c>
      <c r="L83" s="19">
        <f t="shared" si="14"/>
        <v>960.23</v>
      </c>
      <c r="M83" s="20">
        <f t="shared" si="11"/>
        <v>73.457594999999998</v>
      </c>
      <c r="N83" s="21">
        <v>0</v>
      </c>
      <c r="O83" s="21">
        <v>-9.5459999999974343E-2</v>
      </c>
      <c r="P83" s="40">
        <v>0</v>
      </c>
      <c r="Q83" s="23">
        <f t="shared" si="18"/>
        <v>73.362135000000023</v>
      </c>
      <c r="R83" s="24">
        <f t="shared" si="15"/>
        <v>73.362135000000023</v>
      </c>
      <c r="S83" s="25">
        <v>74</v>
      </c>
      <c r="T83" s="26"/>
      <c r="U83" s="21">
        <f t="shared" si="16"/>
        <v>-0.63786499999997659</v>
      </c>
      <c r="V83" s="21">
        <v>0</v>
      </c>
      <c r="W83" s="21">
        <v>-0.63786499999997659</v>
      </c>
    </row>
    <row r="84" spans="1:23" ht="15.75" x14ac:dyDescent="0.25">
      <c r="A84" s="15">
        <v>131</v>
      </c>
      <c r="B84" s="15">
        <v>6</v>
      </c>
      <c r="C84" s="16"/>
      <c r="D84" s="17">
        <v>31025</v>
      </c>
      <c r="E84" s="17">
        <v>31314</v>
      </c>
      <c r="F84" s="15">
        <f t="shared" si="12"/>
        <v>289</v>
      </c>
      <c r="G84" s="17">
        <v>17431</v>
      </c>
      <c r="H84" s="17">
        <v>17549</v>
      </c>
      <c r="I84" s="15">
        <f t="shared" si="13"/>
        <v>118</v>
      </c>
      <c r="J84" s="18">
        <v>7.33</v>
      </c>
      <c r="K84" s="18">
        <v>3.93</v>
      </c>
      <c r="L84" s="19">
        <f t="shared" si="14"/>
        <v>2582.1099999999997</v>
      </c>
      <c r="M84" s="20">
        <f t="shared" si="11"/>
        <v>197.53141499999998</v>
      </c>
      <c r="N84" s="21">
        <v>7309.1691049999999</v>
      </c>
      <c r="O84" s="21">
        <v>0</v>
      </c>
      <c r="P84" s="22">
        <f>L84+N84</f>
        <v>9891.2791049999996</v>
      </c>
      <c r="Q84" s="23">
        <f t="shared" si="18"/>
        <v>197.53141499999998</v>
      </c>
      <c r="R84" s="24">
        <f t="shared" si="15"/>
        <v>10088.810519999999</v>
      </c>
      <c r="S84" s="25">
        <v>10089</v>
      </c>
      <c r="T84" s="26"/>
      <c r="U84" s="21">
        <f t="shared" si="16"/>
        <v>-0.1894800000009127</v>
      </c>
      <c r="V84" s="21">
        <v>-0.1894800000009127</v>
      </c>
      <c r="W84" s="21">
        <v>0</v>
      </c>
    </row>
    <row r="85" spans="1:23" ht="15.75" x14ac:dyDescent="0.25">
      <c r="A85" s="15">
        <v>133</v>
      </c>
      <c r="B85" s="15">
        <v>5</v>
      </c>
      <c r="C85" s="16"/>
      <c r="D85" s="17">
        <v>17405</v>
      </c>
      <c r="E85" s="17">
        <v>18331</v>
      </c>
      <c r="F85" s="15">
        <f t="shared" si="12"/>
        <v>926</v>
      </c>
      <c r="G85" s="17">
        <v>7234</v>
      </c>
      <c r="H85" s="17">
        <v>7671</v>
      </c>
      <c r="I85" s="15">
        <f t="shared" si="13"/>
        <v>437</v>
      </c>
      <c r="J85" s="18">
        <v>7.33</v>
      </c>
      <c r="K85" s="18">
        <v>3.93</v>
      </c>
      <c r="L85" s="19">
        <f t="shared" si="14"/>
        <v>8504.99</v>
      </c>
      <c r="M85" s="20">
        <f t="shared" si="11"/>
        <v>650.63173499999994</v>
      </c>
      <c r="N85" s="21">
        <v>0</v>
      </c>
      <c r="O85" s="21">
        <v>767.55330000000015</v>
      </c>
      <c r="P85" s="40">
        <v>0</v>
      </c>
      <c r="Q85" s="23">
        <f t="shared" si="18"/>
        <v>1418.185035</v>
      </c>
      <c r="R85" s="24">
        <f t="shared" si="15"/>
        <v>1418.185035</v>
      </c>
      <c r="S85" s="41">
        <v>1418</v>
      </c>
      <c r="T85" s="26"/>
      <c r="U85" s="21">
        <f t="shared" si="16"/>
        <v>0.18503499999997075</v>
      </c>
      <c r="V85" s="21">
        <v>0</v>
      </c>
      <c r="W85" s="21">
        <v>0.18503499999997075</v>
      </c>
    </row>
    <row r="86" spans="1:23" ht="15.75" x14ac:dyDescent="0.25">
      <c r="A86" s="15">
        <v>134</v>
      </c>
      <c r="B86" s="15">
        <v>5</v>
      </c>
      <c r="C86" s="16"/>
      <c r="D86" s="17">
        <v>383</v>
      </c>
      <c r="E86" s="17">
        <v>432</v>
      </c>
      <c r="F86" s="15">
        <f t="shared" si="12"/>
        <v>49</v>
      </c>
      <c r="G86" s="17">
        <v>133</v>
      </c>
      <c r="H86" s="17">
        <v>153</v>
      </c>
      <c r="I86" s="15">
        <f t="shared" si="13"/>
        <v>20</v>
      </c>
      <c r="J86" s="18">
        <v>7.33</v>
      </c>
      <c r="K86" s="18">
        <v>3.93</v>
      </c>
      <c r="L86" s="19">
        <f t="shared" si="14"/>
        <v>437.77000000000004</v>
      </c>
      <c r="M86" s="20">
        <f t="shared" si="11"/>
        <v>33.489405000000005</v>
      </c>
      <c r="N86" s="21">
        <v>0</v>
      </c>
      <c r="O86" s="21">
        <v>-138.11309499999999</v>
      </c>
      <c r="P86" s="40">
        <v>0</v>
      </c>
      <c r="Q86" s="23">
        <f t="shared" si="18"/>
        <v>-104.62368999999998</v>
      </c>
      <c r="R86" s="24">
        <f t="shared" si="15"/>
        <v>-104.62368999999998</v>
      </c>
      <c r="S86" s="41"/>
      <c r="T86" s="26"/>
      <c r="U86" s="21">
        <f t="shared" si="16"/>
        <v>-104.62368999999998</v>
      </c>
      <c r="V86" s="21">
        <v>0</v>
      </c>
      <c r="W86" s="21">
        <v>-104.62368999999998</v>
      </c>
    </row>
    <row r="87" spans="1:23" ht="15.75" x14ac:dyDescent="0.25">
      <c r="A87" s="15">
        <v>135</v>
      </c>
      <c r="B87" s="15">
        <v>5</v>
      </c>
      <c r="C87" s="16"/>
      <c r="D87" s="17">
        <v>102</v>
      </c>
      <c r="E87" s="17">
        <v>102</v>
      </c>
      <c r="F87" s="15">
        <f t="shared" si="12"/>
        <v>0</v>
      </c>
      <c r="G87" s="15"/>
      <c r="H87" s="15"/>
      <c r="I87" s="15">
        <f t="shared" si="13"/>
        <v>0</v>
      </c>
      <c r="J87" s="27">
        <v>6.53</v>
      </c>
      <c r="K87" s="18">
        <v>3.93</v>
      </c>
      <c r="L87" s="19">
        <f t="shared" si="14"/>
        <v>0</v>
      </c>
      <c r="M87" s="20">
        <f t="shared" si="11"/>
        <v>0</v>
      </c>
      <c r="N87" s="21">
        <v>14.059090000000001</v>
      </c>
      <c r="O87" s="21">
        <v>0</v>
      </c>
      <c r="P87" s="22">
        <f>L87+N87</f>
        <v>14.059090000000001</v>
      </c>
      <c r="Q87" s="23">
        <f t="shared" si="18"/>
        <v>0</v>
      </c>
      <c r="R87" s="24">
        <f t="shared" si="15"/>
        <v>14.059090000000001</v>
      </c>
      <c r="S87" s="20"/>
      <c r="T87" s="26"/>
      <c r="U87" s="21">
        <f t="shared" si="16"/>
        <v>14.059090000000001</v>
      </c>
      <c r="V87" s="21">
        <v>14.059090000000001</v>
      </c>
      <c r="W87" s="21">
        <v>0</v>
      </c>
    </row>
    <row r="88" spans="1:23" ht="15.75" x14ac:dyDescent="0.25">
      <c r="A88" s="15">
        <v>139</v>
      </c>
      <c r="B88" s="15">
        <v>4</v>
      </c>
      <c r="C88" s="16"/>
      <c r="D88" s="17">
        <v>80007</v>
      </c>
      <c r="E88" s="17">
        <v>80383</v>
      </c>
      <c r="F88" s="15">
        <f t="shared" si="12"/>
        <v>376</v>
      </c>
      <c r="G88" s="17">
        <v>37611</v>
      </c>
      <c r="H88" s="17">
        <v>37856</v>
      </c>
      <c r="I88" s="15">
        <f t="shared" si="13"/>
        <v>245</v>
      </c>
      <c r="J88" s="18">
        <v>7.33</v>
      </c>
      <c r="K88" s="18">
        <v>3.93</v>
      </c>
      <c r="L88" s="19">
        <f t="shared" si="14"/>
        <v>3718.93</v>
      </c>
      <c r="M88" s="20">
        <f t="shared" si="11"/>
        <v>284.49814499999997</v>
      </c>
      <c r="N88" s="21">
        <v>0.16295500000069296</v>
      </c>
      <c r="O88" s="21">
        <v>0</v>
      </c>
      <c r="P88" s="22">
        <f>L88+N88</f>
        <v>3719.0929550000005</v>
      </c>
      <c r="Q88" s="23">
        <f t="shared" si="18"/>
        <v>284.49814499999997</v>
      </c>
      <c r="R88" s="24">
        <f t="shared" si="15"/>
        <v>4003.5911000000006</v>
      </c>
      <c r="S88" s="25">
        <v>4004</v>
      </c>
      <c r="T88" s="26"/>
      <c r="U88" s="21">
        <f t="shared" si="16"/>
        <v>-0.40889999999944848</v>
      </c>
      <c r="V88" s="21">
        <v>-0.40889999999944848</v>
      </c>
      <c r="W88" s="21">
        <v>0</v>
      </c>
    </row>
    <row r="89" spans="1:23" ht="15.75" x14ac:dyDescent="0.25">
      <c r="A89" s="15">
        <v>141</v>
      </c>
      <c r="B89" s="15">
        <v>4</v>
      </c>
      <c r="C89" s="16"/>
      <c r="D89" s="17">
        <v>296</v>
      </c>
      <c r="E89" s="17">
        <v>296</v>
      </c>
      <c r="F89" s="15">
        <f t="shared" si="12"/>
        <v>0</v>
      </c>
      <c r="G89" s="17">
        <v>207</v>
      </c>
      <c r="H89" s="17">
        <v>218</v>
      </c>
      <c r="I89" s="15">
        <f t="shared" si="13"/>
        <v>11</v>
      </c>
      <c r="J89" s="18">
        <v>7.33</v>
      </c>
      <c r="K89" s="18">
        <v>3.93</v>
      </c>
      <c r="L89" s="19">
        <f t="shared" si="14"/>
        <v>43.230000000000004</v>
      </c>
      <c r="M89" s="20">
        <f t="shared" si="11"/>
        <v>3.3070950000000003</v>
      </c>
      <c r="N89" s="21">
        <v>-9.4165000000003829E-2</v>
      </c>
      <c r="O89" s="21">
        <v>0</v>
      </c>
      <c r="P89" s="22">
        <f>L89+N89</f>
        <v>43.135835</v>
      </c>
      <c r="Q89" s="23">
        <f t="shared" si="18"/>
        <v>3.3070950000000003</v>
      </c>
      <c r="R89" s="24">
        <f t="shared" si="15"/>
        <v>46.442930000000004</v>
      </c>
      <c r="S89" s="25">
        <v>46</v>
      </c>
      <c r="T89" s="26"/>
      <c r="U89" s="21">
        <f t="shared" si="16"/>
        <v>0.44293000000000404</v>
      </c>
      <c r="V89" s="21">
        <v>0.44293000000000404</v>
      </c>
      <c r="W89" s="21">
        <v>0</v>
      </c>
    </row>
    <row r="90" spans="1:23" ht="15.75" x14ac:dyDescent="0.25">
      <c r="A90" s="99">
        <v>144</v>
      </c>
      <c r="B90" s="100">
        <v>4</v>
      </c>
      <c r="C90" s="101"/>
      <c r="D90" s="102">
        <v>1</v>
      </c>
      <c r="E90" s="102">
        <v>1</v>
      </c>
      <c r="F90" s="100">
        <f t="shared" si="12"/>
        <v>0</v>
      </c>
      <c r="G90" s="102">
        <v>0</v>
      </c>
      <c r="H90" s="102">
        <v>0</v>
      </c>
      <c r="I90" s="100">
        <f t="shared" si="13"/>
        <v>0</v>
      </c>
      <c r="J90" s="103">
        <v>7.33</v>
      </c>
      <c r="K90" s="103">
        <v>3.93</v>
      </c>
      <c r="L90" s="104">
        <f t="shared" si="14"/>
        <v>0</v>
      </c>
      <c r="M90" s="105">
        <f t="shared" si="11"/>
        <v>0</v>
      </c>
      <c r="N90" s="21">
        <v>0</v>
      </c>
      <c r="O90" s="21">
        <v>0</v>
      </c>
      <c r="P90" s="106">
        <f>L90+N90</f>
        <v>0</v>
      </c>
      <c r="Q90" s="107">
        <f t="shared" si="18"/>
        <v>0</v>
      </c>
      <c r="R90" s="108">
        <f t="shared" si="15"/>
        <v>0</v>
      </c>
      <c r="S90" s="105"/>
      <c r="T90" s="109"/>
      <c r="U90" s="21">
        <f t="shared" si="16"/>
        <v>0</v>
      </c>
      <c r="V90" s="21">
        <v>0</v>
      </c>
      <c r="W90" s="21">
        <v>0</v>
      </c>
    </row>
    <row r="91" spans="1:23" ht="15.75" x14ac:dyDescent="0.25">
      <c r="A91" s="15">
        <v>145</v>
      </c>
      <c r="B91" s="15">
        <v>4</v>
      </c>
      <c r="C91" s="16"/>
      <c r="D91" s="17">
        <v>4171</v>
      </c>
      <c r="E91" s="17">
        <v>4262</v>
      </c>
      <c r="F91" s="15">
        <f t="shared" si="12"/>
        <v>91</v>
      </c>
      <c r="G91" s="17">
        <v>2514</v>
      </c>
      <c r="H91" s="17">
        <v>2568</v>
      </c>
      <c r="I91" s="15">
        <f t="shared" si="13"/>
        <v>54</v>
      </c>
      <c r="J91" s="18">
        <v>7.33</v>
      </c>
      <c r="K91" s="18">
        <v>3.93</v>
      </c>
      <c r="L91" s="19">
        <f t="shared" si="14"/>
        <v>879.25</v>
      </c>
      <c r="M91" s="20">
        <f t="shared" si="11"/>
        <v>67.262625</v>
      </c>
      <c r="N91" s="21">
        <v>0</v>
      </c>
      <c r="O91" s="21">
        <v>-9.5579999999984011E-2</v>
      </c>
      <c r="P91" s="40">
        <v>0</v>
      </c>
      <c r="Q91" s="23">
        <f t="shared" si="18"/>
        <v>67.167045000000016</v>
      </c>
      <c r="R91" s="24">
        <f t="shared" si="15"/>
        <v>67.167045000000016</v>
      </c>
      <c r="S91" s="41">
        <v>67</v>
      </c>
      <c r="T91" s="26"/>
      <c r="U91" s="21">
        <f t="shared" si="16"/>
        <v>0.16704500000001588</v>
      </c>
      <c r="V91" s="21">
        <v>0</v>
      </c>
      <c r="W91" s="21">
        <v>0.16704500000001588</v>
      </c>
    </row>
    <row r="92" spans="1:23" ht="15.75" x14ac:dyDescent="0.25">
      <c r="A92" s="15">
        <v>146</v>
      </c>
      <c r="B92" s="15">
        <v>4</v>
      </c>
      <c r="C92" s="16"/>
      <c r="D92" s="17">
        <v>43307</v>
      </c>
      <c r="E92" s="17">
        <v>43518</v>
      </c>
      <c r="F92" s="15">
        <f t="shared" si="12"/>
        <v>211</v>
      </c>
      <c r="G92" s="17">
        <v>20973</v>
      </c>
      <c r="H92" s="17">
        <v>21098</v>
      </c>
      <c r="I92" s="15">
        <f t="shared" si="13"/>
        <v>125</v>
      </c>
      <c r="J92" s="18">
        <v>7.33</v>
      </c>
      <c r="K92" s="18">
        <v>3.93</v>
      </c>
      <c r="L92" s="19">
        <f t="shared" si="14"/>
        <v>2037.88</v>
      </c>
      <c r="M92" s="20">
        <f t="shared" si="11"/>
        <v>155.89782</v>
      </c>
      <c r="N92" s="21">
        <v>0</v>
      </c>
      <c r="O92" s="21">
        <v>-888.72855000000004</v>
      </c>
      <c r="P92" s="40">
        <v>0</v>
      </c>
      <c r="Q92" s="23">
        <f t="shared" si="18"/>
        <v>-732.83073000000002</v>
      </c>
      <c r="R92" s="24">
        <f t="shared" si="15"/>
        <v>-732.83073000000002</v>
      </c>
      <c r="S92" s="25"/>
      <c r="T92" s="26"/>
      <c r="U92" s="21">
        <f t="shared" si="16"/>
        <v>-732.83073000000002</v>
      </c>
      <c r="V92" s="21">
        <v>0</v>
      </c>
      <c r="W92" s="21">
        <v>-732.83073000000002</v>
      </c>
    </row>
    <row r="93" spans="1:23" ht="15.75" x14ac:dyDescent="0.25">
      <c r="A93" s="15">
        <v>149</v>
      </c>
      <c r="B93" s="15">
        <v>3</v>
      </c>
      <c r="C93" s="16"/>
      <c r="D93" s="17">
        <v>633</v>
      </c>
      <c r="E93" s="17">
        <v>642</v>
      </c>
      <c r="F93" s="15">
        <f t="shared" si="12"/>
        <v>9</v>
      </c>
      <c r="G93" s="17">
        <v>137</v>
      </c>
      <c r="H93" s="17">
        <v>139</v>
      </c>
      <c r="I93" s="15">
        <f t="shared" si="13"/>
        <v>2</v>
      </c>
      <c r="J93" s="18">
        <v>7.33</v>
      </c>
      <c r="K93" s="18">
        <v>3.93</v>
      </c>
      <c r="L93" s="19">
        <f t="shared" si="14"/>
        <v>73.83</v>
      </c>
      <c r="M93" s="20">
        <f t="shared" si="11"/>
        <v>5.6479949999999999</v>
      </c>
      <c r="N93" s="21">
        <v>583.71059500000001</v>
      </c>
      <c r="O93" s="21">
        <v>0</v>
      </c>
      <c r="P93" s="22">
        <f>L93+N93</f>
        <v>657.54059500000005</v>
      </c>
      <c r="Q93" s="23">
        <f t="shared" si="18"/>
        <v>5.6479949999999999</v>
      </c>
      <c r="R93" s="24">
        <f t="shared" si="15"/>
        <v>663.18859000000009</v>
      </c>
      <c r="S93" s="20"/>
      <c r="T93" s="26"/>
      <c r="U93" s="21">
        <f t="shared" si="16"/>
        <v>663.18859000000009</v>
      </c>
      <c r="V93" s="21">
        <v>663.18859000000009</v>
      </c>
      <c r="W93" s="21">
        <v>0</v>
      </c>
    </row>
    <row r="94" spans="1:23" ht="15.75" x14ac:dyDescent="0.25">
      <c r="A94" s="15">
        <v>150</v>
      </c>
      <c r="B94" s="15">
        <v>3</v>
      </c>
      <c r="C94" s="16"/>
      <c r="D94" s="17">
        <v>28344</v>
      </c>
      <c r="E94" s="17">
        <v>28849</v>
      </c>
      <c r="F94" s="15">
        <f t="shared" si="12"/>
        <v>505</v>
      </c>
      <c r="G94" s="17">
        <v>8958</v>
      </c>
      <c r="H94" s="17">
        <v>9160</v>
      </c>
      <c r="I94" s="15">
        <f t="shared" si="13"/>
        <v>202</v>
      </c>
      <c r="J94" s="18">
        <v>7.33</v>
      </c>
      <c r="K94" s="18">
        <v>3.93</v>
      </c>
      <c r="L94" s="19">
        <f t="shared" si="14"/>
        <v>4495.51</v>
      </c>
      <c r="M94" s="20">
        <f t="shared" si="11"/>
        <v>343.90651500000001</v>
      </c>
      <c r="N94" s="21">
        <v>0</v>
      </c>
      <c r="O94" s="21">
        <v>-1292.0771799999998</v>
      </c>
      <c r="P94" s="40">
        <v>0</v>
      </c>
      <c r="Q94" s="23">
        <f t="shared" si="18"/>
        <v>-948.17066499999976</v>
      </c>
      <c r="R94" s="24">
        <f t="shared" si="15"/>
        <v>-948.17066499999976</v>
      </c>
      <c r="S94" s="25"/>
      <c r="T94" s="26"/>
      <c r="U94" s="21">
        <f t="shared" si="16"/>
        <v>-948.17066499999976</v>
      </c>
      <c r="V94" s="21">
        <v>0</v>
      </c>
      <c r="W94" s="21">
        <v>-948.17066499999976</v>
      </c>
    </row>
    <row r="95" spans="1:23" ht="15.75" x14ac:dyDescent="0.25">
      <c r="A95" s="15">
        <v>151</v>
      </c>
      <c r="B95" s="15">
        <v>3</v>
      </c>
      <c r="C95" s="16"/>
      <c r="D95" s="17">
        <v>1</v>
      </c>
      <c r="E95" s="17">
        <v>1</v>
      </c>
      <c r="F95" s="15">
        <f t="shared" si="12"/>
        <v>0</v>
      </c>
      <c r="G95" s="17">
        <v>0</v>
      </c>
      <c r="H95" s="17">
        <v>0</v>
      </c>
      <c r="I95" s="15">
        <f t="shared" si="13"/>
        <v>0</v>
      </c>
      <c r="J95" s="18">
        <v>7.33</v>
      </c>
      <c r="K95" s="18">
        <v>3.93</v>
      </c>
      <c r="L95" s="19">
        <f t="shared" si="14"/>
        <v>0</v>
      </c>
      <c r="M95" s="20">
        <f t="shared" si="11"/>
        <v>0</v>
      </c>
      <c r="N95" s="21">
        <v>0</v>
      </c>
      <c r="O95" s="21">
        <v>0</v>
      </c>
      <c r="P95" s="22">
        <f>L95+N95</f>
        <v>0</v>
      </c>
      <c r="Q95" s="23">
        <f t="shared" si="18"/>
        <v>0</v>
      </c>
      <c r="R95" s="24">
        <f t="shared" si="15"/>
        <v>0</v>
      </c>
      <c r="S95" s="20"/>
      <c r="T95" s="26"/>
      <c r="U95" s="21">
        <f t="shared" si="16"/>
        <v>0</v>
      </c>
      <c r="V95" s="21">
        <v>0</v>
      </c>
      <c r="W95" s="21">
        <v>0</v>
      </c>
    </row>
    <row r="96" spans="1:23" ht="15.75" x14ac:dyDescent="0.25">
      <c r="A96" s="15">
        <v>152</v>
      </c>
      <c r="B96" s="15">
        <v>3</v>
      </c>
      <c r="C96" s="16"/>
      <c r="D96" s="17">
        <v>11698</v>
      </c>
      <c r="E96" s="17">
        <v>12219</v>
      </c>
      <c r="F96" s="15">
        <f t="shared" si="12"/>
        <v>521</v>
      </c>
      <c r="G96" s="17">
        <v>4581</v>
      </c>
      <c r="H96" s="17">
        <v>4775</v>
      </c>
      <c r="I96" s="15">
        <f t="shared" si="13"/>
        <v>194</v>
      </c>
      <c r="J96" s="18">
        <v>7.33</v>
      </c>
      <c r="K96" s="18">
        <v>3.93</v>
      </c>
      <c r="L96" s="19">
        <f t="shared" si="14"/>
        <v>4581.3500000000004</v>
      </c>
      <c r="M96" s="20">
        <f t="shared" si="11"/>
        <v>350.473275</v>
      </c>
      <c r="N96" s="21">
        <v>-0.38985499999944295</v>
      </c>
      <c r="O96" s="21">
        <v>0</v>
      </c>
      <c r="P96" s="22">
        <f>L96+N96</f>
        <v>4580.9601450000009</v>
      </c>
      <c r="Q96" s="23">
        <f t="shared" si="18"/>
        <v>350.473275</v>
      </c>
      <c r="R96" s="24">
        <f t="shared" si="15"/>
        <v>4931.4334200000012</v>
      </c>
      <c r="S96" s="25"/>
      <c r="T96" s="26"/>
      <c r="U96" s="21">
        <f t="shared" si="16"/>
        <v>4931.4334200000012</v>
      </c>
      <c r="V96" s="21">
        <v>4931.4334200000012</v>
      </c>
      <c r="W96" s="21">
        <v>0</v>
      </c>
    </row>
    <row r="97" spans="1:23" ht="15.75" x14ac:dyDescent="0.25">
      <c r="A97" s="15">
        <v>152</v>
      </c>
      <c r="B97" s="15">
        <v>3</v>
      </c>
      <c r="C97" s="16"/>
      <c r="D97" s="53">
        <v>630</v>
      </c>
      <c r="E97" s="53">
        <v>700</v>
      </c>
      <c r="F97" s="15">
        <f t="shared" si="12"/>
        <v>70</v>
      </c>
      <c r="G97" s="54"/>
      <c r="H97" s="54"/>
      <c r="I97" s="15">
        <f t="shared" si="13"/>
        <v>0</v>
      </c>
      <c r="J97" s="18">
        <v>6.53</v>
      </c>
      <c r="K97" s="18">
        <v>3.93</v>
      </c>
      <c r="L97" s="19">
        <f t="shared" si="14"/>
        <v>457.1</v>
      </c>
      <c r="M97" s="20">
        <f t="shared" si="11"/>
        <v>34.968150000000001</v>
      </c>
      <c r="N97" s="21">
        <v>-0.22730000000001382</v>
      </c>
      <c r="O97" s="21">
        <v>0</v>
      </c>
      <c r="P97" s="22">
        <f>L97+N97</f>
        <v>456.87270000000001</v>
      </c>
      <c r="Q97" s="23">
        <f t="shared" si="18"/>
        <v>34.968150000000001</v>
      </c>
      <c r="R97" s="24">
        <f t="shared" si="15"/>
        <v>491.84084999999999</v>
      </c>
      <c r="S97" s="25"/>
      <c r="T97" s="26" t="s">
        <v>23</v>
      </c>
      <c r="U97" s="21">
        <f t="shared" si="16"/>
        <v>491.84084999999999</v>
      </c>
      <c r="V97" s="21">
        <v>491.84084999999999</v>
      </c>
      <c r="W97" s="21">
        <v>0</v>
      </c>
    </row>
    <row r="98" spans="1:23" ht="15.75" x14ac:dyDescent="0.25">
      <c r="A98" s="15">
        <v>153</v>
      </c>
      <c r="B98" s="15">
        <v>3</v>
      </c>
      <c r="C98" s="16"/>
      <c r="D98" s="17">
        <v>5183</v>
      </c>
      <c r="E98" s="17">
        <v>5350</v>
      </c>
      <c r="F98" s="15">
        <f t="shared" si="12"/>
        <v>167</v>
      </c>
      <c r="G98" s="17">
        <v>1699</v>
      </c>
      <c r="H98" s="17">
        <v>1753</v>
      </c>
      <c r="I98" s="15">
        <f t="shared" si="13"/>
        <v>54</v>
      </c>
      <c r="J98" s="18">
        <v>7.33</v>
      </c>
      <c r="K98" s="18">
        <v>3.93</v>
      </c>
      <c r="L98" s="19">
        <f t="shared" si="14"/>
        <v>1436.33</v>
      </c>
      <c r="M98" s="20">
        <f t="shared" si="11"/>
        <v>109.879245</v>
      </c>
      <c r="N98" s="21">
        <v>0.237920000000031</v>
      </c>
      <c r="O98" s="21">
        <v>0</v>
      </c>
      <c r="P98" s="22">
        <f>L98+N98</f>
        <v>1436.56792</v>
      </c>
      <c r="Q98" s="23">
        <f t="shared" si="18"/>
        <v>109.879245</v>
      </c>
      <c r="R98" s="24">
        <f t="shared" si="15"/>
        <v>1546.447165</v>
      </c>
      <c r="S98" s="25">
        <v>1546</v>
      </c>
      <c r="T98" s="26"/>
      <c r="U98" s="21">
        <f t="shared" si="16"/>
        <v>0.44716500000004089</v>
      </c>
      <c r="V98" s="21">
        <v>0.44716500000004089</v>
      </c>
      <c r="W98" s="21">
        <v>0</v>
      </c>
    </row>
    <row r="99" spans="1:23" ht="15.75" x14ac:dyDescent="0.25">
      <c r="A99" s="15">
        <v>153</v>
      </c>
      <c r="B99" s="15">
        <v>3</v>
      </c>
      <c r="C99" s="16"/>
      <c r="D99" s="53">
        <v>630</v>
      </c>
      <c r="E99" s="53">
        <v>700</v>
      </c>
      <c r="F99" s="15">
        <f t="shared" si="12"/>
        <v>70</v>
      </c>
      <c r="G99" s="54"/>
      <c r="H99" s="54"/>
      <c r="I99" s="15">
        <f t="shared" si="13"/>
        <v>0</v>
      </c>
      <c r="J99" s="18">
        <v>6.53</v>
      </c>
      <c r="K99" s="18">
        <v>3.93</v>
      </c>
      <c r="L99" s="19">
        <f t="shared" si="14"/>
        <v>457.1</v>
      </c>
      <c r="M99" s="20">
        <f t="shared" si="11"/>
        <v>34.968150000000001</v>
      </c>
      <c r="N99" s="21">
        <v>-0.22730000000001382</v>
      </c>
      <c r="O99" s="21">
        <v>0</v>
      </c>
      <c r="P99" s="22">
        <f>L99+N99</f>
        <v>456.87270000000001</v>
      </c>
      <c r="Q99" s="23">
        <f t="shared" si="18"/>
        <v>34.968150000000001</v>
      </c>
      <c r="R99" s="24">
        <f t="shared" si="15"/>
        <v>491.84084999999999</v>
      </c>
      <c r="S99" s="41">
        <v>492</v>
      </c>
      <c r="T99" s="26" t="s">
        <v>24</v>
      </c>
      <c r="U99" s="21">
        <f t="shared" si="16"/>
        <v>-0.159150000000011</v>
      </c>
      <c r="V99" s="21">
        <v>-0.159150000000011</v>
      </c>
      <c r="W99" s="21">
        <v>0</v>
      </c>
    </row>
    <row r="100" spans="1:23" ht="15.75" x14ac:dyDescent="0.25">
      <c r="A100" s="15">
        <v>156</v>
      </c>
      <c r="B100" s="15">
        <v>3</v>
      </c>
      <c r="C100" s="16"/>
      <c r="D100" s="17">
        <v>14725</v>
      </c>
      <c r="E100" s="17">
        <v>15206</v>
      </c>
      <c r="F100" s="15">
        <f t="shared" si="12"/>
        <v>481</v>
      </c>
      <c r="G100" s="17">
        <v>5544</v>
      </c>
      <c r="H100" s="17">
        <v>5704</v>
      </c>
      <c r="I100" s="15">
        <f t="shared" si="13"/>
        <v>160</v>
      </c>
      <c r="J100" s="18">
        <v>7.33</v>
      </c>
      <c r="K100" s="18">
        <v>3.93</v>
      </c>
      <c r="L100" s="19">
        <f t="shared" si="14"/>
        <v>4154.53</v>
      </c>
      <c r="M100" s="20">
        <f t="shared" si="11"/>
        <v>317.82154499999996</v>
      </c>
      <c r="N100" s="21">
        <v>0</v>
      </c>
      <c r="O100" s="21">
        <v>0.38807499999995798</v>
      </c>
      <c r="P100" s="40">
        <v>0</v>
      </c>
      <c r="Q100" s="23">
        <f t="shared" si="18"/>
        <v>318.20961999999992</v>
      </c>
      <c r="R100" s="24">
        <f t="shared" si="15"/>
        <v>318.20961999999992</v>
      </c>
      <c r="S100" s="25">
        <v>318</v>
      </c>
      <c r="T100" s="26"/>
      <c r="U100" s="21">
        <f t="shared" si="16"/>
        <v>0.20961999999991576</v>
      </c>
      <c r="V100" s="21">
        <v>0</v>
      </c>
      <c r="W100" s="21">
        <v>0.20961999999991576</v>
      </c>
    </row>
    <row r="101" spans="1:23" ht="15.75" x14ac:dyDescent="0.25">
      <c r="A101" s="15">
        <v>157</v>
      </c>
      <c r="B101" s="15">
        <v>3</v>
      </c>
      <c r="C101" s="16"/>
      <c r="D101" s="17">
        <v>6563</v>
      </c>
      <c r="E101" s="17">
        <v>6688</v>
      </c>
      <c r="F101" s="15">
        <f t="shared" si="12"/>
        <v>125</v>
      </c>
      <c r="G101" s="17">
        <v>5124</v>
      </c>
      <c r="H101" s="17">
        <v>5229</v>
      </c>
      <c r="I101" s="15">
        <f t="shared" si="13"/>
        <v>105</v>
      </c>
      <c r="J101" s="18">
        <v>7.33</v>
      </c>
      <c r="K101" s="18">
        <v>3.93</v>
      </c>
      <c r="L101" s="19">
        <f t="shared" si="14"/>
        <v>1328.9</v>
      </c>
      <c r="M101" s="20">
        <f t="shared" si="11"/>
        <v>101.66085000000001</v>
      </c>
      <c r="N101" s="21">
        <v>0</v>
      </c>
      <c r="O101" s="21">
        <v>-10.086120000000022</v>
      </c>
      <c r="P101" s="40">
        <v>0</v>
      </c>
      <c r="Q101" s="23">
        <f t="shared" si="18"/>
        <v>91.574729999999988</v>
      </c>
      <c r="R101" s="24">
        <f t="shared" si="15"/>
        <v>91.574729999999988</v>
      </c>
      <c r="S101" s="25">
        <v>1000</v>
      </c>
      <c r="T101" s="26"/>
      <c r="U101" s="21">
        <f t="shared" si="16"/>
        <v>-908.42526999999995</v>
      </c>
      <c r="V101" s="21">
        <v>0</v>
      </c>
      <c r="W101" s="21">
        <v>-908.42526999999995</v>
      </c>
    </row>
    <row r="102" spans="1:23" ht="15.75" x14ac:dyDescent="0.25">
      <c r="A102" s="15">
        <v>158</v>
      </c>
      <c r="B102" s="15">
        <v>3</v>
      </c>
      <c r="C102" s="16"/>
      <c r="D102" s="17">
        <v>20048</v>
      </c>
      <c r="E102" s="17">
        <v>20385</v>
      </c>
      <c r="F102" s="15">
        <f t="shared" si="12"/>
        <v>337</v>
      </c>
      <c r="G102" s="17">
        <v>14998</v>
      </c>
      <c r="H102" s="17">
        <v>15322</v>
      </c>
      <c r="I102" s="15">
        <f t="shared" si="13"/>
        <v>324</v>
      </c>
      <c r="J102" s="18">
        <v>7.33</v>
      </c>
      <c r="K102" s="18">
        <v>3.93</v>
      </c>
      <c r="L102" s="19">
        <f t="shared" si="14"/>
        <v>3743.53</v>
      </c>
      <c r="M102" s="20">
        <f t="shared" si="11"/>
        <v>286.380045</v>
      </c>
      <c r="N102" s="21">
        <v>274.74837500000058</v>
      </c>
      <c r="O102" s="21">
        <v>0</v>
      </c>
      <c r="P102" s="22">
        <f>L102+N102</f>
        <v>4018.2783750000008</v>
      </c>
      <c r="Q102" s="23">
        <f t="shared" si="18"/>
        <v>286.380045</v>
      </c>
      <c r="R102" s="24">
        <f t="shared" si="15"/>
        <v>4304.6584200000007</v>
      </c>
      <c r="S102" s="110">
        <v>4100</v>
      </c>
      <c r="T102" s="26"/>
      <c r="U102" s="21">
        <f t="shared" si="16"/>
        <v>204.65842000000066</v>
      </c>
      <c r="V102" s="21">
        <v>204.65842000000066</v>
      </c>
      <c r="W102" s="21">
        <v>0</v>
      </c>
    </row>
    <row r="103" spans="1:23" ht="16.5" thickBot="1" x14ac:dyDescent="0.3">
      <c r="A103" s="28">
        <v>160</v>
      </c>
      <c r="B103" s="28">
        <v>5</v>
      </c>
      <c r="C103" s="29"/>
      <c r="D103" s="30">
        <v>11443</v>
      </c>
      <c r="E103" s="30">
        <v>11607</v>
      </c>
      <c r="F103" s="28">
        <f t="shared" si="12"/>
        <v>164</v>
      </c>
      <c r="G103" s="30">
        <v>3277</v>
      </c>
      <c r="H103" s="30">
        <v>3350</v>
      </c>
      <c r="I103" s="28">
        <f t="shared" si="13"/>
        <v>73</v>
      </c>
      <c r="J103" s="31">
        <v>7.33</v>
      </c>
      <c r="K103" s="31">
        <v>3.93</v>
      </c>
      <c r="L103" s="32">
        <f t="shared" si="14"/>
        <v>1489.0100000000002</v>
      </c>
      <c r="M103" s="33">
        <f t="shared" si="11"/>
        <v>113.90926500000002</v>
      </c>
      <c r="N103" s="56">
        <v>2095.1473900000001</v>
      </c>
      <c r="O103" s="56">
        <v>0</v>
      </c>
      <c r="P103" s="34">
        <f>L103+N103</f>
        <v>3584.1573900000003</v>
      </c>
      <c r="Q103" s="35">
        <f t="shared" si="18"/>
        <v>113.90926500000002</v>
      </c>
      <c r="R103" s="36">
        <f t="shared" si="15"/>
        <v>3698.0666550000005</v>
      </c>
      <c r="S103" s="33"/>
      <c r="T103" s="37"/>
      <c r="U103" s="21">
        <f t="shared" si="16"/>
        <v>3698.0666550000005</v>
      </c>
      <c r="V103" s="56">
        <v>3698.0666550000005</v>
      </c>
      <c r="W103" s="21">
        <v>0</v>
      </c>
    </row>
    <row r="104" spans="1:23" ht="15.75" x14ac:dyDescent="0.25">
      <c r="A104" s="57">
        <v>161</v>
      </c>
      <c r="B104" s="58">
        <v>3</v>
      </c>
      <c r="C104" s="59"/>
      <c r="D104" s="60">
        <v>4544</v>
      </c>
      <c r="E104" s="60">
        <v>4557</v>
      </c>
      <c r="F104" s="58">
        <f t="shared" si="12"/>
        <v>13</v>
      </c>
      <c r="G104" s="60">
        <v>2071</v>
      </c>
      <c r="H104" s="60">
        <v>2078</v>
      </c>
      <c r="I104" s="58">
        <f t="shared" si="13"/>
        <v>7</v>
      </c>
      <c r="J104" s="61">
        <v>7.33</v>
      </c>
      <c r="K104" s="61">
        <v>3.93</v>
      </c>
      <c r="L104" s="62">
        <f t="shared" si="14"/>
        <v>122.80000000000001</v>
      </c>
      <c r="M104" s="63">
        <f t="shared" si="11"/>
        <v>9.3942000000000014</v>
      </c>
      <c r="N104" s="64">
        <v>-0.1503099999999904</v>
      </c>
      <c r="O104" s="64">
        <v>0</v>
      </c>
      <c r="P104" s="65">
        <v>0</v>
      </c>
      <c r="Q104" s="66">
        <f t="shared" si="18"/>
        <v>9.3942000000000014</v>
      </c>
      <c r="R104" s="67">
        <f t="shared" si="15"/>
        <v>9.3942000000000014</v>
      </c>
      <c r="S104" s="111">
        <v>9</v>
      </c>
      <c r="T104" s="69"/>
      <c r="U104" s="21">
        <f t="shared" si="16"/>
        <v>0.39420000000000144</v>
      </c>
      <c r="V104" s="64">
        <v>0</v>
      </c>
      <c r="W104" s="21">
        <v>0.39420000000000144</v>
      </c>
    </row>
    <row r="105" spans="1:23" ht="16.5" thickBot="1" x14ac:dyDescent="0.3">
      <c r="A105" s="70">
        <v>161</v>
      </c>
      <c r="B105" s="71">
        <v>3</v>
      </c>
      <c r="C105" s="72"/>
      <c r="D105" s="73">
        <v>4544</v>
      </c>
      <c r="E105" s="73">
        <v>4546</v>
      </c>
      <c r="F105" s="71">
        <f t="shared" si="12"/>
        <v>2</v>
      </c>
      <c r="G105" s="73">
        <v>2071</v>
      </c>
      <c r="H105" s="73">
        <v>2072</v>
      </c>
      <c r="I105" s="71">
        <f t="shared" si="13"/>
        <v>1</v>
      </c>
      <c r="J105" s="74">
        <v>7.33</v>
      </c>
      <c r="K105" s="74">
        <v>3.93</v>
      </c>
      <c r="L105" s="75">
        <f t="shared" si="14"/>
        <v>18.59</v>
      </c>
      <c r="M105" s="76">
        <v>0</v>
      </c>
      <c r="N105" s="77">
        <v>-0.1503099999999904</v>
      </c>
      <c r="O105" s="77">
        <v>0</v>
      </c>
      <c r="P105" s="78">
        <f>L105+N105</f>
        <v>18.439690000000009</v>
      </c>
      <c r="Q105" s="79">
        <f t="shared" si="18"/>
        <v>0</v>
      </c>
      <c r="R105" s="80">
        <f t="shared" si="15"/>
        <v>18.439690000000009</v>
      </c>
      <c r="S105" s="112">
        <v>18</v>
      </c>
      <c r="T105" s="82" t="s">
        <v>25</v>
      </c>
      <c r="U105" s="21">
        <f t="shared" si="16"/>
        <v>0.43969000000000946</v>
      </c>
      <c r="V105" s="77">
        <v>0.43969000000000946</v>
      </c>
      <c r="W105" s="21">
        <v>0</v>
      </c>
    </row>
    <row r="106" spans="1:23" ht="15.75" x14ac:dyDescent="0.25">
      <c r="A106" s="113">
        <v>162</v>
      </c>
      <c r="B106" s="113">
        <v>5</v>
      </c>
      <c r="C106" s="114"/>
      <c r="D106" s="115">
        <v>478</v>
      </c>
      <c r="E106" s="115">
        <v>555</v>
      </c>
      <c r="F106" s="100">
        <f t="shared" si="12"/>
        <v>77</v>
      </c>
      <c r="G106" s="116">
        <v>553</v>
      </c>
      <c r="H106" s="116">
        <v>590</v>
      </c>
      <c r="I106" s="100">
        <f t="shared" si="13"/>
        <v>37</v>
      </c>
      <c r="J106" s="103">
        <v>7.33</v>
      </c>
      <c r="K106" s="103">
        <v>3.93</v>
      </c>
      <c r="L106" s="104">
        <f t="shared" si="14"/>
        <v>709.81999999999994</v>
      </c>
      <c r="M106" s="105">
        <f t="shared" ref="M106:M124" si="19">L106*0.0765</f>
        <v>54.301229999999997</v>
      </c>
      <c r="N106" s="89">
        <v>0.2807200000000023</v>
      </c>
      <c r="O106" s="89">
        <v>0</v>
      </c>
      <c r="P106" s="106">
        <f>L106+N106</f>
        <v>710.10071999999991</v>
      </c>
      <c r="Q106" s="107">
        <f t="shared" si="18"/>
        <v>54.301229999999997</v>
      </c>
      <c r="R106" s="108">
        <f t="shared" si="15"/>
        <v>764.40194999999994</v>
      </c>
      <c r="S106" s="117">
        <v>764</v>
      </c>
      <c r="T106" s="118"/>
      <c r="U106" s="21">
        <f t="shared" si="16"/>
        <v>0.40194999999994252</v>
      </c>
      <c r="V106" s="89">
        <v>0.40194999999994252</v>
      </c>
      <c r="W106" s="21">
        <v>0</v>
      </c>
    </row>
    <row r="107" spans="1:23" ht="15.75" x14ac:dyDescent="0.25">
      <c r="A107" s="15">
        <v>165</v>
      </c>
      <c r="B107" s="15">
        <v>6</v>
      </c>
      <c r="C107" s="16"/>
      <c r="D107" s="17">
        <v>5896</v>
      </c>
      <c r="E107" s="17">
        <v>6082</v>
      </c>
      <c r="F107" s="15">
        <f t="shared" si="12"/>
        <v>186</v>
      </c>
      <c r="G107" s="17">
        <v>1976</v>
      </c>
      <c r="H107" s="17">
        <v>2010</v>
      </c>
      <c r="I107" s="15">
        <f t="shared" si="13"/>
        <v>34</v>
      </c>
      <c r="J107" s="18">
        <v>7.33</v>
      </c>
      <c r="K107" s="18">
        <v>3.93</v>
      </c>
      <c r="L107" s="19">
        <f t="shared" si="14"/>
        <v>1497</v>
      </c>
      <c r="M107" s="20">
        <f t="shared" si="19"/>
        <v>114.5205</v>
      </c>
      <c r="N107" s="21">
        <v>0</v>
      </c>
      <c r="O107" s="21">
        <v>-0.43678000000002726</v>
      </c>
      <c r="P107" s="40">
        <v>0</v>
      </c>
      <c r="Q107" s="23">
        <f t="shared" si="18"/>
        <v>114.08371999999997</v>
      </c>
      <c r="R107" s="24">
        <f t="shared" si="15"/>
        <v>114.08371999999997</v>
      </c>
      <c r="S107" s="25">
        <v>114</v>
      </c>
      <c r="T107" s="26"/>
      <c r="U107" s="21">
        <f t="shared" si="16"/>
        <v>8.3719999999971151E-2</v>
      </c>
      <c r="V107" s="21">
        <v>0</v>
      </c>
      <c r="W107" s="21">
        <v>8.3719999999971151E-2</v>
      </c>
    </row>
    <row r="108" spans="1:23" ht="15.75" x14ac:dyDescent="0.25">
      <c r="A108" s="15">
        <v>166</v>
      </c>
      <c r="B108" s="15">
        <v>3</v>
      </c>
      <c r="C108" s="16"/>
      <c r="D108" s="17">
        <v>19249</v>
      </c>
      <c r="E108" s="17">
        <v>19645</v>
      </c>
      <c r="F108" s="15">
        <f t="shared" si="12"/>
        <v>396</v>
      </c>
      <c r="G108" s="17">
        <v>6356</v>
      </c>
      <c r="H108" s="17">
        <v>6487</v>
      </c>
      <c r="I108" s="15">
        <f t="shared" si="13"/>
        <v>131</v>
      </c>
      <c r="J108" s="18">
        <v>7.33</v>
      </c>
      <c r="K108" s="18">
        <v>3.93</v>
      </c>
      <c r="L108" s="19">
        <f t="shared" si="14"/>
        <v>3417.5099999999998</v>
      </c>
      <c r="M108" s="20">
        <f t="shared" si="19"/>
        <v>261.43951499999997</v>
      </c>
      <c r="N108" s="21">
        <v>-0.12291999999979453</v>
      </c>
      <c r="O108" s="21">
        <v>0</v>
      </c>
      <c r="P108" s="22">
        <f>L108+N108</f>
        <v>3417.38708</v>
      </c>
      <c r="Q108" s="23">
        <f t="shared" si="18"/>
        <v>261.43951499999997</v>
      </c>
      <c r="R108" s="24">
        <f t="shared" si="15"/>
        <v>3678.826595</v>
      </c>
      <c r="S108" s="41">
        <v>3679</v>
      </c>
      <c r="T108" s="26"/>
      <c r="U108" s="21">
        <f t="shared" si="16"/>
        <v>-0.17340500000000247</v>
      </c>
      <c r="V108" s="21">
        <v>-0.17340500000000247</v>
      </c>
      <c r="W108" s="21">
        <v>0</v>
      </c>
    </row>
    <row r="109" spans="1:23" ht="15.75" x14ac:dyDescent="0.25">
      <c r="A109" s="43">
        <v>168</v>
      </c>
      <c r="B109" s="44"/>
      <c r="C109" s="45"/>
      <c r="D109" s="46">
        <v>62</v>
      </c>
      <c r="E109" s="46">
        <v>62</v>
      </c>
      <c r="F109" s="15">
        <f t="shared" si="12"/>
        <v>0</v>
      </c>
      <c r="G109" s="48">
        <v>9</v>
      </c>
      <c r="H109" s="48">
        <v>9</v>
      </c>
      <c r="I109" s="15">
        <f t="shared" si="13"/>
        <v>0</v>
      </c>
      <c r="J109" s="18">
        <v>7.33</v>
      </c>
      <c r="K109" s="18">
        <v>3.93</v>
      </c>
      <c r="L109" s="19">
        <f t="shared" si="14"/>
        <v>0</v>
      </c>
      <c r="M109" s="20">
        <f t="shared" si="19"/>
        <v>0</v>
      </c>
      <c r="N109" s="21">
        <v>527.30199500000003</v>
      </c>
      <c r="O109" s="21">
        <v>0</v>
      </c>
      <c r="P109" s="22">
        <f>L109+N109</f>
        <v>527.30199500000003</v>
      </c>
      <c r="Q109" s="23">
        <f t="shared" si="18"/>
        <v>0</v>
      </c>
      <c r="R109" s="24">
        <f t="shared" si="15"/>
        <v>527.30199500000003</v>
      </c>
      <c r="S109" s="50"/>
      <c r="T109" s="50"/>
      <c r="U109" s="21">
        <f t="shared" si="16"/>
        <v>527.30199500000003</v>
      </c>
      <c r="V109" s="21">
        <v>527.30199500000003</v>
      </c>
      <c r="W109" s="21">
        <v>0</v>
      </c>
    </row>
    <row r="110" spans="1:23" ht="15.75" x14ac:dyDescent="0.25">
      <c r="A110" s="15">
        <v>169</v>
      </c>
      <c r="B110" s="15">
        <v>2</v>
      </c>
      <c r="C110" s="16"/>
      <c r="D110" s="17">
        <v>18929</v>
      </c>
      <c r="E110" s="17">
        <v>19349</v>
      </c>
      <c r="F110" s="15">
        <f t="shared" si="12"/>
        <v>420</v>
      </c>
      <c r="G110" s="17">
        <v>8634</v>
      </c>
      <c r="H110" s="17">
        <v>8822</v>
      </c>
      <c r="I110" s="15">
        <f t="shared" si="13"/>
        <v>188</v>
      </c>
      <c r="J110" s="18">
        <v>7.33</v>
      </c>
      <c r="K110" s="18">
        <v>3.93</v>
      </c>
      <c r="L110" s="19">
        <f t="shared" si="14"/>
        <v>3817.44</v>
      </c>
      <c r="M110" s="20">
        <f t="shared" si="19"/>
        <v>292.03415999999999</v>
      </c>
      <c r="N110" s="21">
        <v>-8603.367585</v>
      </c>
      <c r="O110" s="21">
        <v>0</v>
      </c>
      <c r="P110" s="22">
        <f>L110+N110</f>
        <v>-4785.9275849999995</v>
      </c>
      <c r="Q110" s="23">
        <f t="shared" si="18"/>
        <v>292.03415999999999</v>
      </c>
      <c r="R110" s="24">
        <f t="shared" si="15"/>
        <v>-4493.8934249999993</v>
      </c>
      <c r="S110" s="41"/>
      <c r="T110" s="26"/>
      <c r="U110" s="21">
        <f t="shared" si="16"/>
        <v>-4493.8934249999993</v>
      </c>
      <c r="V110" s="21">
        <v>-4493.8934249999993</v>
      </c>
      <c r="W110" s="21">
        <v>0</v>
      </c>
    </row>
    <row r="111" spans="1:23" ht="15.75" x14ac:dyDescent="0.25">
      <c r="A111" s="15">
        <v>15246</v>
      </c>
      <c r="B111" s="15">
        <v>6</v>
      </c>
      <c r="C111" s="16"/>
      <c r="D111" s="17">
        <v>349</v>
      </c>
      <c r="E111" s="17">
        <v>349</v>
      </c>
      <c r="F111" s="15">
        <f t="shared" si="12"/>
        <v>0</v>
      </c>
      <c r="G111" s="17">
        <v>57</v>
      </c>
      <c r="H111" s="17">
        <v>57</v>
      </c>
      <c r="I111" s="15">
        <f t="shared" si="13"/>
        <v>0</v>
      </c>
      <c r="J111" s="18">
        <v>7.33</v>
      </c>
      <c r="K111" s="18">
        <v>3.93</v>
      </c>
      <c r="L111" s="19">
        <f t="shared" si="14"/>
        <v>0</v>
      </c>
      <c r="M111" s="20">
        <f t="shared" si="19"/>
        <v>0</v>
      </c>
      <c r="N111" s="21">
        <v>0</v>
      </c>
      <c r="O111" s="21">
        <v>0</v>
      </c>
      <c r="P111" s="22">
        <f>L111+N111</f>
        <v>0</v>
      </c>
      <c r="Q111" s="23">
        <f t="shared" si="18"/>
        <v>0</v>
      </c>
      <c r="R111" s="24">
        <f t="shared" si="15"/>
        <v>0</v>
      </c>
      <c r="S111" s="20"/>
      <c r="T111" s="26"/>
      <c r="U111" s="21">
        <f t="shared" si="16"/>
        <v>0</v>
      </c>
      <c r="V111" s="21">
        <v>0</v>
      </c>
      <c r="W111" s="21">
        <v>0</v>
      </c>
    </row>
    <row r="112" spans="1:23" ht="15.75" x14ac:dyDescent="0.25">
      <c r="A112" s="43" t="s">
        <v>26</v>
      </c>
      <c r="B112" s="44"/>
      <c r="C112" s="45"/>
      <c r="D112" s="46">
        <v>201</v>
      </c>
      <c r="E112" s="46">
        <v>334</v>
      </c>
      <c r="F112" s="47">
        <f t="shared" si="12"/>
        <v>133</v>
      </c>
      <c r="G112" s="48">
        <v>66</v>
      </c>
      <c r="H112" s="48">
        <v>109</v>
      </c>
      <c r="I112" s="49">
        <f t="shared" si="13"/>
        <v>43</v>
      </c>
      <c r="J112" s="18">
        <v>7.33</v>
      </c>
      <c r="K112" s="18">
        <v>3.93</v>
      </c>
      <c r="L112" s="19">
        <f t="shared" si="14"/>
        <v>1143.8800000000001</v>
      </c>
      <c r="M112" s="20">
        <f t="shared" si="19"/>
        <v>87.506820000000005</v>
      </c>
      <c r="N112" s="21">
        <v>0.26231500000017149</v>
      </c>
      <c r="O112" s="21">
        <v>0</v>
      </c>
      <c r="P112" s="22">
        <f>L112+N112</f>
        <v>1144.1423150000003</v>
      </c>
      <c r="Q112" s="23">
        <f t="shared" si="18"/>
        <v>87.506820000000005</v>
      </c>
      <c r="R112" s="24">
        <f t="shared" si="15"/>
        <v>1231.6491350000003</v>
      </c>
      <c r="S112" s="21"/>
      <c r="T112" s="50"/>
      <c r="U112" s="21">
        <f t="shared" si="16"/>
        <v>1231.6491350000003</v>
      </c>
      <c r="V112" s="21">
        <v>1231.6491350000003</v>
      </c>
      <c r="W112" s="21">
        <v>0</v>
      </c>
    </row>
    <row r="113" spans="1:23" ht="15.75" x14ac:dyDescent="0.25">
      <c r="A113" s="15" t="s">
        <v>27</v>
      </c>
      <c r="B113" s="15">
        <v>1</v>
      </c>
      <c r="C113" s="16"/>
      <c r="D113" s="17">
        <v>25642</v>
      </c>
      <c r="E113" s="17">
        <v>25949</v>
      </c>
      <c r="F113" s="15">
        <f t="shared" si="12"/>
        <v>307</v>
      </c>
      <c r="G113" s="17">
        <v>7091</v>
      </c>
      <c r="H113" s="17">
        <v>7202</v>
      </c>
      <c r="I113" s="15">
        <f t="shared" si="13"/>
        <v>111</v>
      </c>
      <c r="J113" s="18">
        <v>7.33</v>
      </c>
      <c r="K113" s="18">
        <v>3.93</v>
      </c>
      <c r="L113" s="19">
        <f t="shared" si="14"/>
        <v>2686.54</v>
      </c>
      <c r="M113" s="20">
        <f t="shared" si="19"/>
        <v>205.52030999999999</v>
      </c>
      <c r="N113" s="21">
        <v>0</v>
      </c>
      <c r="O113" s="21">
        <v>676.64993000000004</v>
      </c>
      <c r="P113" s="40">
        <v>0</v>
      </c>
      <c r="Q113" s="23">
        <f t="shared" si="18"/>
        <v>882.17024000000004</v>
      </c>
      <c r="R113" s="24">
        <f t="shared" si="15"/>
        <v>882.17024000000004</v>
      </c>
      <c r="S113" s="41"/>
      <c r="T113" s="42"/>
      <c r="U113" s="21">
        <f t="shared" si="16"/>
        <v>882.17024000000004</v>
      </c>
      <c r="V113" s="21">
        <v>0</v>
      </c>
      <c r="W113" s="21">
        <v>882.17024000000004</v>
      </c>
    </row>
    <row r="114" spans="1:23" ht="15.75" x14ac:dyDescent="0.25">
      <c r="A114" s="15" t="s">
        <v>28</v>
      </c>
      <c r="B114" s="15">
        <v>1</v>
      </c>
      <c r="C114" s="16"/>
      <c r="D114" s="17">
        <v>803</v>
      </c>
      <c r="E114" s="17">
        <v>818</v>
      </c>
      <c r="F114" s="15">
        <f t="shared" si="12"/>
        <v>15</v>
      </c>
      <c r="G114" s="17">
        <v>171</v>
      </c>
      <c r="H114" s="17">
        <v>175</v>
      </c>
      <c r="I114" s="15">
        <f t="shared" si="13"/>
        <v>4</v>
      </c>
      <c r="J114" s="18">
        <v>7.33</v>
      </c>
      <c r="K114" s="18">
        <v>3.93</v>
      </c>
      <c r="L114" s="19">
        <f t="shared" si="14"/>
        <v>125.67</v>
      </c>
      <c r="M114" s="20">
        <f t="shared" si="19"/>
        <v>9.6137549999999994</v>
      </c>
      <c r="N114" s="21">
        <v>89.288435000000149</v>
      </c>
      <c r="O114" s="21">
        <v>0</v>
      </c>
      <c r="P114" s="22">
        <f>L114+N114</f>
        <v>214.95843500000015</v>
      </c>
      <c r="Q114" s="23">
        <f t="shared" si="18"/>
        <v>9.6137549999999994</v>
      </c>
      <c r="R114" s="24">
        <f t="shared" si="15"/>
        <v>224.57219000000015</v>
      </c>
      <c r="S114" s="25">
        <v>1000</v>
      </c>
      <c r="T114" s="26"/>
      <c r="U114" s="21">
        <f t="shared" si="16"/>
        <v>-775.42780999999991</v>
      </c>
      <c r="V114" s="21">
        <v>-775.42780999999991</v>
      </c>
      <c r="W114" s="21">
        <v>0</v>
      </c>
    </row>
    <row r="115" spans="1:23" ht="15.75" x14ac:dyDescent="0.25">
      <c r="A115" s="15" t="s">
        <v>29</v>
      </c>
      <c r="B115" s="15">
        <v>1</v>
      </c>
      <c r="C115" s="16"/>
      <c r="D115" s="17">
        <v>5039</v>
      </c>
      <c r="E115" s="17">
        <v>5133</v>
      </c>
      <c r="F115" s="15">
        <f t="shared" si="12"/>
        <v>94</v>
      </c>
      <c r="G115" s="17">
        <v>2429</v>
      </c>
      <c r="H115" s="17">
        <v>2465</v>
      </c>
      <c r="I115" s="15">
        <f t="shared" si="13"/>
        <v>36</v>
      </c>
      <c r="J115" s="18">
        <v>7.33</v>
      </c>
      <c r="K115" s="18">
        <v>3.93</v>
      </c>
      <c r="L115" s="19">
        <f t="shared" si="14"/>
        <v>830.5</v>
      </c>
      <c r="M115" s="20">
        <f t="shared" si="19"/>
        <v>63.533249999999995</v>
      </c>
      <c r="N115" s="21">
        <v>-0.15745499999979984</v>
      </c>
      <c r="O115" s="21">
        <v>0</v>
      </c>
      <c r="P115" s="22">
        <f>L115+N115</f>
        <v>830.3425450000002</v>
      </c>
      <c r="Q115" s="23">
        <f t="shared" si="18"/>
        <v>63.533249999999995</v>
      </c>
      <c r="R115" s="24">
        <f t="shared" si="15"/>
        <v>893.87579500000015</v>
      </c>
      <c r="S115" s="41">
        <v>894</v>
      </c>
      <c r="T115" s="26"/>
      <c r="U115" s="21">
        <f t="shared" si="16"/>
        <v>-0.12420499999984713</v>
      </c>
      <c r="V115" s="21">
        <v>-0.12420499999984713</v>
      </c>
      <c r="W115" s="21">
        <v>0</v>
      </c>
    </row>
    <row r="116" spans="1:23" ht="15.75" x14ac:dyDescent="0.25">
      <c r="A116" s="15" t="s">
        <v>30</v>
      </c>
      <c r="B116" s="15">
        <v>1</v>
      </c>
      <c r="C116" s="16"/>
      <c r="D116" s="17">
        <v>11075</v>
      </c>
      <c r="E116" s="17">
        <v>11767</v>
      </c>
      <c r="F116" s="15">
        <f t="shared" si="12"/>
        <v>692</v>
      </c>
      <c r="G116" s="17">
        <v>4709</v>
      </c>
      <c r="H116" s="17">
        <v>4861</v>
      </c>
      <c r="I116" s="15">
        <f t="shared" si="13"/>
        <v>152</v>
      </c>
      <c r="J116" s="27">
        <v>6.53</v>
      </c>
      <c r="K116" s="18">
        <v>3.93</v>
      </c>
      <c r="L116" s="19">
        <f t="shared" si="14"/>
        <v>5116.12</v>
      </c>
      <c r="M116" s="20">
        <f t="shared" si="19"/>
        <v>391.38317999999998</v>
      </c>
      <c r="N116" s="21">
        <v>0</v>
      </c>
      <c r="O116" s="21">
        <v>1482.8796050000001</v>
      </c>
      <c r="P116" s="40">
        <v>0</v>
      </c>
      <c r="Q116" s="23">
        <f t="shared" si="18"/>
        <v>1874.2627850000001</v>
      </c>
      <c r="R116" s="24">
        <f t="shared" si="15"/>
        <v>1874.2627850000001</v>
      </c>
      <c r="S116" s="25">
        <v>1874</v>
      </c>
      <c r="T116" s="26"/>
      <c r="U116" s="21">
        <f t="shared" si="16"/>
        <v>0.26278500000012173</v>
      </c>
      <c r="V116" s="21">
        <v>0</v>
      </c>
      <c r="W116" s="21">
        <v>0.26278500000012173</v>
      </c>
    </row>
    <row r="117" spans="1:23" ht="15.75" x14ac:dyDescent="0.25">
      <c r="A117" s="15" t="s">
        <v>31</v>
      </c>
      <c r="B117" s="15">
        <v>1</v>
      </c>
      <c r="C117" s="16"/>
      <c r="D117" s="17">
        <v>60373</v>
      </c>
      <c r="E117" s="17">
        <v>61318</v>
      </c>
      <c r="F117" s="15">
        <f t="shared" si="12"/>
        <v>945</v>
      </c>
      <c r="G117" s="17">
        <v>20925</v>
      </c>
      <c r="H117" s="17">
        <v>21318</v>
      </c>
      <c r="I117" s="15">
        <f t="shared" si="13"/>
        <v>393</v>
      </c>
      <c r="J117" s="18">
        <v>7.33</v>
      </c>
      <c r="K117" s="18">
        <v>3.93</v>
      </c>
      <c r="L117" s="19">
        <f t="shared" si="14"/>
        <v>8471.34</v>
      </c>
      <c r="M117" s="20">
        <f t="shared" si="19"/>
        <v>648.05750999999998</v>
      </c>
      <c r="N117" s="21">
        <v>0</v>
      </c>
      <c r="O117" s="21">
        <v>5983.722565</v>
      </c>
      <c r="P117" s="40">
        <v>0</v>
      </c>
      <c r="Q117" s="23">
        <f t="shared" si="18"/>
        <v>6631.7800749999997</v>
      </c>
      <c r="R117" s="24">
        <f t="shared" si="15"/>
        <v>6631.7800749999997</v>
      </c>
      <c r="S117" s="25">
        <v>5984</v>
      </c>
      <c r="T117" s="26"/>
      <c r="U117" s="21">
        <f t="shared" si="16"/>
        <v>647.78007499999967</v>
      </c>
      <c r="V117" s="21">
        <v>0</v>
      </c>
      <c r="W117" s="21">
        <v>647.78007499999967</v>
      </c>
    </row>
    <row r="118" spans="1:23" ht="15.75" x14ac:dyDescent="0.25">
      <c r="A118" s="15" t="s">
        <v>32</v>
      </c>
      <c r="B118" s="15">
        <v>1</v>
      </c>
      <c r="C118" s="16"/>
      <c r="D118" s="17">
        <v>4421</v>
      </c>
      <c r="E118" s="17">
        <v>4571</v>
      </c>
      <c r="F118" s="15">
        <f t="shared" si="12"/>
        <v>150</v>
      </c>
      <c r="G118" s="17">
        <v>1630</v>
      </c>
      <c r="H118" s="17">
        <v>1863</v>
      </c>
      <c r="I118" s="15">
        <f t="shared" si="13"/>
        <v>233</v>
      </c>
      <c r="J118" s="18">
        <v>7.33</v>
      </c>
      <c r="K118" s="18">
        <v>3.93</v>
      </c>
      <c r="L118" s="19">
        <f t="shared" si="14"/>
        <v>2015.19</v>
      </c>
      <c r="M118" s="20">
        <f t="shared" si="19"/>
        <v>154.162035</v>
      </c>
      <c r="N118" s="21">
        <v>0.37519499999984873</v>
      </c>
      <c r="O118" s="21">
        <v>0</v>
      </c>
      <c r="P118" s="22">
        <f>L118+N118</f>
        <v>2015.5651949999999</v>
      </c>
      <c r="Q118" s="23">
        <f t="shared" si="18"/>
        <v>154.162035</v>
      </c>
      <c r="R118" s="24">
        <f t="shared" si="15"/>
        <v>2169.72723</v>
      </c>
      <c r="S118" s="41">
        <v>2170</v>
      </c>
      <c r="T118" s="26"/>
      <c r="U118" s="21">
        <f t="shared" si="16"/>
        <v>-0.27277000000003682</v>
      </c>
      <c r="V118" s="21">
        <v>-0.27277000000003682</v>
      </c>
      <c r="W118" s="21">
        <v>0</v>
      </c>
    </row>
    <row r="119" spans="1:23" ht="15.75" x14ac:dyDescent="0.25">
      <c r="A119" s="15" t="s">
        <v>33</v>
      </c>
      <c r="B119" s="15">
        <v>6</v>
      </c>
      <c r="C119" s="16"/>
      <c r="D119" s="17">
        <v>25269</v>
      </c>
      <c r="E119" s="17">
        <v>25775</v>
      </c>
      <c r="F119" s="15">
        <f t="shared" si="12"/>
        <v>506</v>
      </c>
      <c r="G119" s="17">
        <v>13046</v>
      </c>
      <c r="H119" s="17">
        <v>13330</v>
      </c>
      <c r="I119" s="15">
        <f t="shared" si="13"/>
        <v>284</v>
      </c>
      <c r="J119" s="18">
        <v>7.33</v>
      </c>
      <c r="K119" s="18">
        <v>3.93</v>
      </c>
      <c r="L119" s="19">
        <f t="shared" si="14"/>
        <v>4825.1000000000004</v>
      </c>
      <c r="M119" s="20">
        <f t="shared" si="19"/>
        <v>369.12015000000002</v>
      </c>
      <c r="N119" s="21">
        <v>0</v>
      </c>
      <c r="O119" s="21">
        <v>9558.7394050000003</v>
      </c>
      <c r="P119" s="40">
        <v>0</v>
      </c>
      <c r="Q119" s="23">
        <f t="shared" si="18"/>
        <v>9927.8595550000009</v>
      </c>
      <c r="R119" s="24">
        <f t="shared" si="15"/>
        <v>9927.8595550000009</v>
      </c>
      <c r="S119" s="20"/>
      <c r="T119" s="26"/>
      <c r="U119" s="21">
        <f t="shared" si="16"/>
        <v>9927.8595550000009</v>
      </c>
      <c r="V119" s="21">
        <v>0</v>
      </c>
      <c r="W119" s="21">
        <v>9927.8595550000009</v>
      </c>
    </row>
    <row r="120" spans="1:23" ht="15.75" x14ac:dyDescent="0.25">
      <c r="A120" s="119" t="s">
        <v>34</v>
      </c>
      <c r="B120" s="120">
        <v>6</v>
      </c>
      <c r="C120" s="121"/>
      <c r="D120" s="17">
        <v>0</v>
      </c>
      <c r="E120" s="17">
        <v>0</v>
      </c>
      <c r="F120" s="15">
        <f t="shared" si="12"/>
        <v>0</v>
      </c>
      <c r="G120" s="17">
        <v>0</v>
      </c>
      <c r="H120" s="17">
        <v>0</v>
      </c>
      <c r="I120" s="15">
        <f t="shared" si="13"/>
        <v>0</v>
      </c>
      <c r="J120" s="18">
        <v>7.33</v>
      </c>
      <c r="K120" s="18">
        <v>3.93</v>
      </c>
      <c r="L120" s="19">
        <f t="shared" si="14"/>
        <v>0</v>
      </c>
      <c r="M120" s="20">
        <f t="shared" si="19"/>
        <v>0</v>
      </c>
      <c r="N120" s="21">
        <v>0</v>
      </c>
      <c r="O120" s="21">
        <v>0</v>
      </c>
      <c r="P120" s="22">
        <f>L120+N120</f>
        <v>0</v>
      </c>
      <c r="Q120" s="23">
        <f t="shared" si="18"/>
        <v>0</v>
      </c>
      <c r="R120" s="24">
        <f t="shared" si="15"/>
        <v>0</v>
      </c>
      <c r="S120" s="20"/>
      <c r="T120" s="26"/>
      <c r="U120" s="21">
        <f t="shared" si="16"/>
        <v>0</v>
      </c>
      <c r="V120" s="21">
        <v>0</v>
      </c>
      <c r="W120" s="21">
        <v>0</v>
      </c>
    </row>
    <row r="121" spans="1:23" ht="15.75" x14ac:dyDescent="0.25">
      <c r="A121" s="15" t="s">
        <v>35</v>
      </c>
      <c r="B121" s="15">
        <v>1</v>
      </c>
      <c r="C121" s="16"/>
      <c r="D121" s="17">
        <v>2351</v>
      </c>
      <c r="E121" s="17">
        <v>2388</v>
      </c>
      <c r="F121" s="15">
        <f t="shared" si="12"/>
        <v>37</v>
      </c>
      <c r="G121" s="17">
        <v>726</v>
      </c>
      <c r="H121" s="17">
        <v>747</v>
      </c>
      <c r="I121" s="15">
        <f t="shared" si="13"/>
        <v>21</v>
      </c>
      <c r="J121" s="18">
        <v>7.33</v>
      </c>
      <c r="K121" s="18">
        <v>3.93</v>
      </c>
      <c r="L121" s="19">
        <f t="shared" si="14"/>
        <v>353.74</v>
      </c>
      <c r="M121" s="20">
        <f t="shared" si="19"/>
        <v>27.061109999999999</v>
      </c>
      <c r="N121" s="21">
        <v>0</v>
      </c>
      <c r="O121" s="21">
        <v>1049.3781899999999</v>
      </c>
      <c r="P121" s="40">
        <v>0</v>
      </c>
      <c r="Q121" s="23">
        <f t="shared" si="18"/>
        <v>1076.4393</v>
      </c>
      <c r="R121" s="24">
        <f t="shared" si="15"/>
        <v>1076.4393</v>
      </c>
      <c r="S121" s="25"/>
      <c r="T121" s="42"/>
      <c r="U121" s="21">
        <f t="shared" si="16"/>
        <v>1076.4393</v>
      </c>
      <c r="V121" s="21">
        <v>0</v>
      </c>
      <c r="W121" s="21">
        <v>1076.4393</v>
      </c>
    </row>
    <row r="122" spans="1:23" ht="15.75" x14ac:dyDescent="0.25">
      <c r="A122" s="15" t="s">
        <v>36</v>
      </c>
      <c r="B122" s="15">
        <v>2</v>
      </c>
      <c r="C122" s="16"/>
      <c r="D122" s="17">
        <v>47118</v>
      </c>
      <c r="E122" s="17">
        <v>48497</v>
      </c>
      <c r="F122" s="15">
        <f t="shared" si="12"/>
        <v>1379</v>
      </c>
      <c r="G122" s="17"/>
      <c r="H122" s="17"/>
      <c r="I122" s="15">
        <f t="shared" si="13"/>
        <v>0</v>
      </c>
      <c r="J122" s="27">
        <v>6.53</v>
      </c>
      <c r="K122" s="18">
        <v>3.93</v>
      </c>
      <c r="L122" s="19">
        <f t="shared" si="14"/>
        <v>9004.8700000000008</v>
      </c>
      <c r="M122" s="20">
        <f t="shared" si="19"/>
        <v>688.87255500000003</v>
      </c>
      <c r="N122" s="21">
        <v>0</v>
      </c>
      <c r="O122" s="21">
        <v>916.16552999999999</v>
      </c>
      <c r="P122" s="40">
        <v>0</v>
      </c>
      <c r="Q122" s="23">
        <f t="shared" si="18"/>
        <v>1605.0380850000001</v>
      </c>
      <c r="R122" s="24">
        <f t="shared" si="15"/>
        <v>1605.0380850000001</v>
      </c>
      <c r="S122" s="41"/>
      <c r="T122" s="26"/>
      <c r="U122" s="21">
        <f t="shared" si="16"/>
        <v>1605.0380850000001</v>
      </c>
      <c r="V122" s="21">
        <v>0</v>
      </c>
      <c r="W122" s="21">
        <v>1605.0380850000001</v>
      </c>
    </row>
    <row r="123" spans="1:23" ht="15.75" x14ac:dyDescent="0.25">
      <c r="A123" s="15" t="s">
        <v>37</v>
      </c>
      <c r="B123" s="15">
        <v>6</v>
      </c>
      <c r="C123" s="16"/>
      <c r="D123" s="17">
        <v>4741</v>
      </c>
      <c r="E123" s="17">
        <v>5154</v>
      </c>
      <c r="F123" s="15">
        <f t="shared" si="12"/>
        <v>413</v>
      </c>
      <c r="G123" s="17">
        <v>2392</v>
      </c>
      <c r="H123" s="17">
        <v>2606</v>
      </c>
      <c r="I123" s="15">
        <f t="shared" si="13"/>
        <v>214</v>
      </c>
      <c r="J123" s="18">
        <v>7.33</v>
      </c>
      <c r="K123" s="18">
        <v>3.93</v>
      </c>
      <c r="L123" s="19">
        <f t="shared" si="14"/>
        <v>3868.31</v>
      </c>
      <c r="M123" s="20">
        <f t="shared" si="19"/>
        <v>295.92571499999997</v>
      </c>
      <c r="N123" s="21">
        <v>0</v>
      </c>
      <c r="O123" s="21">
        <v>914.8545849999997</v>
      </c>
      <c r="P123" s="40">
        <v>0</v>
      </c>
      <c r="Q123" s="23">
        <f t="shared" si="18"/>
        <v>1210.7802999999997</v>
      </c>
      <c r="R123" s="24">
        <f t="shared" si="15"/>
        <v>1210.7802999999997</v>
      </c>
      <c r="S123" s="20"/>
      <c r="T123" s="26"/>
      <c r="U123" s="21">
        <f t="shared" si="16"/>
        <v>1210.7802999999997</v>
      </c>
      <c r="V123" s="21">
        <v>0</v>
      </c>
      <c r="W123" s="21">
        <v>1210.7802999999997</v>
      </c>
    </row>
    <row r="124" spans="1:23" ht="15.75" x14ac:dyDescent="0.25">
      <c r="A124" s="15" t="s">
        <v>38</v>
      </c>
      <c r="B124" s="15">
        <v>6</v>
      </c>
      <c r="C124" s="16"/>
      <c r="D124" s="17">
        <v>4470</v>
      </c>
      <c r="E124" s="17">
        <v>4494</v>
      </c>
      <c r="F124" s="15">
        <f t="shared" si="12"/>
        <v>24</v>
      </c>
      <c r="G124" s="17">
        <v>2042</v>
      </c>
      <c r="H124" s="17">
        <v>2048</v>
      </c>
      <c r="I124" s="15">
        <f t="shared" si="13"/>
        <v>6</v>
      </c>
      <c r="J124" s="18">
        <v>7.33</v>
      </c>
      <c r="K124" s="18">
        <v>3.93</v>
      </c>
      <c r="L124" s="19">
        <f t="shared" si="14"/>
        <v>199.50000000000003</v>
      </c>
      <c r="M124" s="20">
        <f t="shared" si="19"/>
        <v>15.261750000000001</v>
      </c>
      <c r="N124" s="21">
        <v>3807.8173299999999</v>
      </c>
      <c r="O124" s="21">
        <v>0</v>
      </c>
      <c r="P124" s="22">
        <f>L124+N124</f>
        <v>4007.3173299999999</v>
      </c>
      <c r="Q124" s="23">
        <f t="shared" si="18"/>
        <v>15.261750000000001</v>
      </c>
      <c r="R124" s="24">
        <f t="shared" si="15"/>
        <v>4022.57908</v>
      </c>
      <c r="S124" s="25"/>
      <c r="T124" s="122"/>
      <c r="U124" s="21">
        <f t="shared" si="16"/>
        <v>4022.57908</v>
      </c>
      <c r="V124" s="21">
        <v>4022.57908</v>
      </c>
      <c r="W124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2025-10-16T12:02:13Z</dcterms:created>
  <dcterms:modified xsi:type="dcterms:W3CDTF">2025-10-16T12:02:30Z</dcterms:modified>
</cp:coreProperties>
</file>