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Archive\SNT\Documents\Электричество\"/>
    </mc:Choice>
  </mc:AlternateContent>
  <xr:revisionPtr revIDLastSave="0" documentId="8_{2DC1334F-AEA3-41AE-80FE-F106151B7105}" xr6:coauthVersionLast="47" xr6:coauthVersionMax="47" xr10:uidLastSave="{00000000-0000-0000-0000-000000000000}"/>
  <bookViews>
    <workbookView xWindow="-120" yWindow="-120" windowWidth="38640" windowHeight="21120" xr2:uid="{BBF459A6-5D53-425A-948B-BCF7DD8CD5E4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6" i="1" l="1"/>
  <c r="F116" i="1"/>
  <c r="L116" i="1" s="1"/>
  <c r="I115" i="1"/>
  <c r="F115" i="1"/>
  <c r="L115" i="1" s="1"/>
  <c r="M115" i="1" s="1"/>
  <c r="Q115" i="1" s="1"/>
  <c r="R115" i="1" s="1"/>
  <c r="U115" i="1" s="1"/>
  <c r="I114" i="1"/>
  <c r="F114" i="1"/>
  <c r="L114" i="1" s="1"/>
  <c r="I113" i="1"/>
  <c r="F113" i="1"/>
  <c r="L113" i="1" s="1"/>
  <c r="M113" i="1" s="1"/>
  <c r="Q113" i="1" s="1"/>
  <c r="R113" i="1" s="1"/>
  <c r="U113" i="1" s="1"/>
  <c r="M112" i="1"/>
  <c r="Q112" i="1" s="1"/>
  <c r="L112" i="1"/>
  <c r="P112" i="1" s="1"/>
  <c r="I112" i="1"/>
  <c r="F112" i="1"/>
  <c r="I111" i="1"/>
  <c r="F111" i="1"/>
  <c r="L111" i="1" s="1"/>
  <c r="M111" i="1" s="1"/>
  <c r="Q111" i="1" s="1"/>
  <c r="R111" i="1" s="1"/>
  <c r="U111" i="1" s="1"/>
  <c r="I110" i="1"/>
  <c r="F110" i="1"/>
  <c r="L110" i="1" s="1"/>
  <c r="I109" i="1"/>
  <c r="F109" i="1"/>
  <c r="L109" i="1" s="1"/>
  <c r="M109" i="1" s="1"/>
  <c r="Q109" i="1" s="1"/>
  <c r="R109" i="1" s="1"/>
  <c r="U109" i="1" s="1"/>
  <c r="I108" i="1"/>
  <c r="F108" i="1"/>
  <c r="L108" i="1" s="1"/>
  <c r="M108" i="1" s="1"/>
  <c r="Q108" i="1" s="1"/>
  <c r="R108" i="1" s="1"/>
  <c r="U108" i="1" s="1"/>
  <c r="I107" i="1"/>
  <c r="F107" i="1"/>
  <c r="L107" i="1" s="1"/>
  <c r="I106" i="1"/>
  <c r="F106" i="1"/>
  <c r="L106" i="1" s="1"/>
  <c r="I105" i="1"/>
  <c r="F105" i="1"/>
  <c r="L105" i="1" s="1"/>
  <c r="M105" i="1" s="1"/>
  <c r="Q105" i="1" s="1"/>
  <c r="R105" i="1" s="1"/>
  <c r="U105" i="1" s="1"/>
  <c r="M104" i="1"/>
  <c r="Q104" i="1" s="1"/>
  <c r="L104" i="1"/>
  <c r="P104" i="1" s="1"/>
  <c r="R104" i="1" s="1"/>
  <c r="U104" i="1" s="1"/>
  <c r="I104" i="1"/>
  <c r="F104" i="1"/>
  <c r="I103" i="1"/>
  <c r="F103" i="1"/>
  <c r="L103" i="1" s="1"/>
  <c r="I102" i="1"/>
  <c r="F102" i="1"/>
  <c r="L102" i="1" s="1"/>
  <c r="L101" i="1"/>
  <c r="M101" i="1" s="1"/>
  <c r="Q101" i="1" s="1"/>
  <c r="R101" i="1" s="1"/>
  <c r="U101" i="1" s="1"/>
  <c r="I101" i="1"/>
  <c r="F101" i="1"/>
  <c r="I100" i="1"/>
  <c r="F100" i="1"/>
  <c r="L100" i="1" s="1"/>
  <c r="I99" i="1"/>
  <c r="F99" i="1"/>
  <c r="L99" i="1" s="1"/>
  <c r="L98" i="1"/>
  <c r="P98" i="1" s="1"/>
  <c r="I98" i="1"/>
  <c r="F98" i="1"/>
  <c r="I97" i="1"/>
  <c r="F97" i="1"/>
  <c r="L97" i="1" s="1"/>
  <c r="L96" i="1"/>
  <c r="M96" i="1" s="1"/>
  <c r="Q96" i="1" s="1"/>
  <c r="R96" i="1" s="1"/>
  <c r="U96" i="1" s="1"/>
  <c r="I96" i="1"/>
  <c r="F96" i="1"/>
  <c r="I95" i="1"/>
  <c r="F95" i="1"/>
  <c r="L95" i="1" s="1"/>
  <c r="M95" i="1" s="1"/>
  <c r="Q95" i="1" s="1"/>
  <c r="R95" i="1" s="1"/>
  <c r="U95" i="1" s="1"/>
  <c r="I94" i="1"/>
  <c r="F94" i="1"/>
  <c r="L94" i="1" s="1"/>
  <c r="I93" i="1"/>
  <c r="L93" i="1" s="1"/>
  <c r="F93" i="1"/>
  <c r="I92" i="1"/>
  <c r="F92" i="1"/>
  <c r="L92" i="1" s="1"/>
  <c r="I91" i="1"/>
  <c r="F91" i="1"/>
  <c r="L91" i="1" s="1"/>
  <c r="I90" i="1"/>
  <c r="L90" i="1" s="1"/>
  <c r="F90" i="1"/>
  <c r="I89" i="1"/>
  <c r="F89" i="1"/>
  <c r="L89" i="1" s="1"/>
  <c r="M89" i="1" s="1"/>
  <c r="Q89" i="1" s="1"/>
  <c r="R89" i="1" s="1"/>
  <c r="U89" i="1" s="1"/>
  <c r="I88" i="1"/>
  <c r="F88" i="1"/>
  <c r="L88" i="1" s="1"/>
  <c r="L87" i="1"/>
  <c r="M87" i="1" s="1"/>
  <c r="Q87" i="1" s="1"/>
  <c r="R87" i="1" s="1"/>
  <c r="U87" i="1" s="1"/>
  <c r="I87" i="1"/>
  <c r="F87" i="1"/>
  <c r="I86" i="1"/>
  <c r="F86" i="1"/>
  <c r="L86" i="1" s="1"/>
  <c r="M86" i="1" s="1"/>
  <c r="Q86" i="1" s="1"/>
  <c r="R86" i="1" s="1"/>
  <c r="U86" i="1" s="1"/>
  <c r="P85" i="1"/>
  <c r="L85" i="1"/>
  <c r="M85" i="1" s="1"/>
  <c r="Q85" i="1" s="1"/>
  <c r="I85" i="1"/>
  <c r="F85" i="1"/>
  <c r="I84" i="1"/>
  <c r="F84" i="1"/>
  <c r="L84" i="1" s="1"/>
  <c r="I83" i="1"/>
  <c r="F83" i="1"/>
  <c r="L83" i="1" s="1"/>
  <c r="P82" i="1"/>
  <c r="L82" i="1"/>
  <c r="M82" i="1" s="1"/>
  <c r="Q82" i="1" s="1"/>
  <c r="I82" i="1"/>
  <c r="F82" i="1"/>
  <c r="I81" i="1"/>
  <c r="F81" i="1"/>
  <c r="L81" i="1" s="1"/>
  <c r="I80" i="1"/>
  <c r="F80" i="1"/>
  <c r="L80" i="1" s="1"/>
  <c r="I79" i="1"/>
  <c r="L79" i="1" s="1"/>
  <c r="M79" i="1" s="1"/>
  <c r="Q79" i="1" s="1"/>
  <c r="R79" i="1" s="1"/>
  <c r="U79" i="1" s="1"/>
  <c r="F79" i="1"/>
  <c r="I78" i="1"/>
  <c r="F78" i="1"/>
  <c r="L78" i="1" s="1"/>
  <c r="I77" i="1"/>
  <c r="F77" i="1"/>
  <c r="L77" i="1" s="1"/>
  <c r="M77" i="1" s="1"/>
  <c r="Q77" i="1" s="1"/>
  <c r="R77" i="1" s="1"/>
  <c r="U77" i="1" s="1"/>
  <c r="L76" i="1"/>
  <c r="M76" i="1" s="1"/>
  <c r="Q76" i="1" s="1"/>
  <c r="R76" i="1" s="1"/>
  <c r="U76" i="1" s="1"/>
  <c r="I76" i="1"/>
  <c r="F76" i="1"/>
  <c r="I75" i="1"/>
  <c r="F75" i="1"/>
  <c r="L75" i="1" s="1"/>
  <c r="I74" i="1"/>
  <c r="F74" i="1"/>
  <c r="L74" i="1" s="1"/>
  <c r="L73" i="1"/>
  <c r="P73" i="1" s="1"/>
  <c r="I73" i="1"/>
  <c r="F73" i="1"/>
  <c r="I72" i="1"/>
  <c r="F72" i="1"/>
  <c r="L72" i="1" s="1"/>
  <c r="I71" i="1"/>
  <c r="F71" i="1"/>
  <c r="L71" i="1" s="1"/>
  <c r="L70" i="1"/>
  <c r="P70" i="1" s="1"/>
  <c r="I70" i="1"/>
  <c r="F70" i="1"/>
  <c r="I69" i="1"/>
  <c r="F69" i="1"/>
  <c r="L69" i="1" s="1"/>
  <c r="I68" i="1"/>
  <c r="F68" i="1"/>
  <c r="L68" i="1" s="1"/>
  <c r="L67" i="1"/>
  <c r="P67" i="1" s="1"/>
  <c r="I67" i="1"/>
  <c r="F67" i="1"/>
  <c r="I66" i="1"/>
  <c r="F66" i="1"/>
  <c r="L66" i="1" s="1"/>
  <c r="R65" i="1"/>
  <c r="U65" i="1" s="1"/>
  <c r="Q65" i="1"/>
  <c r="M65" i="1"/>
  <c r="L65" i="1"/>
  <c r="I65" i="1"/>
  <c r="F65" i="1"/>
  <c r="I64" i="1"/>
  <c r="F64" i="1"/>
  <c r="L64" i="1" s="1"/>
  <c r="I63" i="1"/>
  <c r="F63" i="1"/>
  <c r="L63" i="1" s="1"/>
  <c r="Q62" i="1"/>
  <c r="P62" i="1"/>
  <c r="R62" i="1" s="1"/>
  <c r="U62" i="1" s="1"/>
  <c r="M62" i="1"/>
  <c r="L62" i="1"/>
  <c r="I62" i="1"/>
  <c r="F62" i="1"/>
  <c r="I61" i="1"/>
  <c r="F61" i="1"/>
  <c r="L61" i="1" s="1"/>
  <c r="M61" i="1" s="1"/>
  <c r="Q61" i="1" s="1"/>
  <c r="R61" i="1" s="1"/>
  <c r="U61" i="1" s="1"/>
  <c r="I60" i="1"/>
  <c r="F60" i="1"/>
  <c r="L60" i="1" s="1"/>
  <c r="M59" i="1"/>
  <c r="Q59" i="1" s="1"/>
  <c r="R59" i="1" s="1"/>
  <c r="U59" i="1" s="1"/>
  <c r="L59" i="1"/>
  <c r="I59" i="1"/>
  <c r="F59" i="1"/>
  <c r="I58" i="1"/>
  <c r="F58" i="1"/>
  <c r="L58" i="1" s="1"/>
  <c r="I57" i="1"/>
  <c r="F57" i="1"/>
  <c r="L57" i="1" s="1"/>
  <c r="M56" i="1"/>
  <c r="Q56" i="1" s="1"/>
  <c r="L56" i="1"/>
  <c r="P56" i="1" s="1"/>
  <c r="R56" i="1" s="1"/>
  <c r="U56" i="1" s="1"/>
  <c r="I56" i="1"/>
  <c r="F56" i="1"/>
  <c r="I55" i="1"/>
  <c r="F55" i="1"/>
  <c r="L55" i="1" s="1"/>
  <c r="I54" i="1"/>
  <c r="F54" i="1"/>
  <c r="L54" i="1" s="1"/>
  <c r="M54" i="1" s="1"/>
  <c r="Q54" i="1" s="1"/>
  <c r="R54" i="1" s="1"/>
  <c r="U54" i="1" s="1"/>
  <c r="L53" i="1"/>
  <c r="P53" i="1" s="1"/>
  <c r="I53" i="1"/>
  <c r="F53" i="1"/>
  <c r="I52" i="1"/>
  <c r="F52" i="1"/>
  <c r="L52" i="1" s="1"/>
  <c r="I51" i="1"/>
  <c r="F51" i="1"/>
  <c r="L51" i="1" s="1"/>
  <c r="L50" i="1"/>
  <c r="P50" i="1" s="1"/>
  <c r="I50" i="1"/>
  <c r="F50" i="1"/>
  <c r="I49" i="1"/>
  <c r="F49" i="1"/>
  <c r="L49" i="1" s="1"/>
  <c r="M49" i="1" s="1"/>
  <c r="Q49" i="1" s="1"/>
  <c r="R49" i="1" s="1"/>
  <c r="U49" i="1" s="1"/>
  <c r="Q48" i="1"/>
  <c r="R48" i="1" s="1"/>
  <c r="U48" i="1" s="1"/>
  <c r="M48" i="1"/>
  <c r="L48" i="1"/>
  <c r="I48" i="1"/>
  <c r="F48" i="1"/>
  <c r="I47" i="1"/>
  <c r="F47" i="1"/>
  <c r="L47" i="1" s="1"/>
  <c r="I46" i="1"/>
  <c r="F46" i="1"/>
  <c r="L46" i="1" s="1"/>
  <c r="P45" i="1"/>
  <c r="M45" i="1"/>
  <c r="Q45" i="1" s="1"/>
  <c r="L45" i="1"/>
  <c r="I45" i="1"/>
  <c r="F45" i="1"/>
  <c r="I44" i="1"/>
  <c r="F44" i="1"/>
  <c r="L44" i="1" s="1"/>
  <c r="I43" i="1"/>
  <c r="F43" i="1"/>
  <c r="L43" i="1" s="1"/>
  <c r="M43" i="1" s="1"/>
  <c r="Q43" i="1" s="1"/>
  <c r="R43" i="1" s="1"/>
  <c r="U43" i="1" s="1"/>
  <c r="M42" i="1"/>
  <c r="Q42" i="1" s="1"/>
  <c r="L42" i="1"/>
  <c r="P42" i="1" s="1"/>
  <c r="I42" i="1"/>
  <c r="F42" i="1"/>
  <c r="I41" i="1"/>
  <c r="F41" i="1"/>
  <c r="L41" i="1" s="1"/>
  <c r="M41" i="1" s="1"/>
  <c r="Q41" i="1" s="1"/>
  <c r="R41" i="1" s="1"/>
  <c r="U41" i="1" s="1"/>
  <c r="I40" i="1"/>
  <c r="F40" i="1"/>
  <c r="L40" i="1" s="1"/>
  <c r="L39" i="1"/>
  <c r="P39" i="1" s="1"/>
  <c r="I39" i="1"/>
  <c r="F39" i="1"/>
  <c r="I38" i="1"/>
  <c r="F38" i="1"/>
  <c r="L38" i="1" s="1"/>
  <c r="I37" i="1"/>
  <c r="F37" i="1"/>
  <c r="L37" i="1" s="1"/>
  <c r="L36" i="1"/>
  <c r="P36" i="1" s="1"/>
  <c r="I36" i="1"/>
  <c r="F36" i="1"/>
  <c r="I35" i="1"/>
  <c r="F35" i="1"/>
  <c r="L35" i="1" s="1"/>
  <c r="R34" i="1"/>
  <c r="U34" i="1" s="1"/>
  <c r="Q34" i="1"/>
  <c r="M34" i="1"/>
  <c r="L34" i="1"/>
  <c r="I34" i="1"/>
  <c r="F34" i="1"/>
  <c r="I33" i="1"/>
  <c r="F33" i="1"/>
  <c r="L33" i="1" s="1"/>
  <c r="I32" i="1"/>
  <c r="F32" i="1"/>
  <c r="L32" i="1" s="1"/>
  <c r="Q31" i="1"/>
  <c r="P31" i="1"/>
  <c r="R31" i="1" s="1"/>
  <c r="U31" i="1" s="1"/>
  <c r="M31" i="1"/>
  <c r="L31" i="1"/>
  <c r="I31" i="1"/>
  <c r="F31" i="1"/>
  <c r="I30" i="1"/>
  <c r="F30" i="1"/>
  <c r="L30" i="1" s="1"/>
  <c r="I29" i="1"/>
  <c r="F29" i="1"/>
  <c r="L29" i="1" s="1"/>
  <c r="Q28" i="1"/>
  <c r="P28" i="1"/>
  <c r="R28" i="1" s="1"/>
  <c r="U28" i="1" s="1"/>
  <c r="M28" i="1"/>
  <c r="L28" i="1"/>
  <c r="I28" i="1"/>
  <c r="F28" i="1"/>
  <c r="I27" i="1"/>
  <c r="F27" i="1"/>
  <c r="L27" i="1" s="1"/>
  <c r="I26" i="1"/>
  <c r="F26" i="1"/>
  <c r="L26" i="1" s="1"/>
  <c r="M26" i="1" s="1"/>
  <c r="Q26" i="1" s="1"/>
  <c r="R26" i="1" s="1"/>
  <c r="U26" i="1" s="1"/>
  <c r="P25" i="1"/>
  <c r="M25" i="1"/>
  <c r="Q25" i="1" s="1"/>
  <c r="L25" i="1"/>
  <c r="I25" i="1"/>
  <c r="F25" i="1"/>
  <c r="I24" i="1"/>
  <c r="F24" i="1"/>
  <c r="L24" i="1" s="1"/>
  <c r="M24" i="1" s="1"/>
  <c r="Q24" i="1" s="1"/>
  <c r="R24" i="1" s="1"/>
  <c r="U24" i="1" s="1"/>
  <c r="I23" i="1"/>
  <c r="F23" i="1"/>
  <c r="L23" i="1" s="1"/>
  <c r="M23" i="1" s="1"/>
  <c r="Q23" i="1" s="1"/>
  <c r="R23" i="1" s="1"/>
  <c r="U23" i="1" s="1"/>
  <c r="L22" i="1"/>
  <c r="P22" i="1" s="1"/>
  <c r="I22" i="1"/>
  <c r="F22" i="1"/>
  <c r="I21" i="1"/>
  <c r="F21" i="1"/>
  <c r="L21" i="1" s="1"/>
  <c r="R20" i="1"/>
  <c r="U20" i="1" s="1"/>
  <c r="Q20" i="1"/>
  <c r="M20" i="1"/>
  <c r="L20" i="1"/>
  <c r="I20" i="1"/>
  <c r="F20" i="1"/>
  <c r="I19" i="1"/>
  <c r="F19" i="1"/>
  <c r="L19" i="1" s="1"/>
  <c r="I18" i="1"/>
  <c r="F18" i="1"/>
  <c r="L18" i="1" s="1"/>
  <c r="Q17" i="1"/>
  <c r="R17" i="1" s="1"/>
  <c r="U17" i="1" s="1"/>
  <c r="M17" i="1"/>
  <c r="L17" i="1"/>
  <c r="I17" i="1"/>
  <c r="F17" i="1"/>
  <c r="I16" i="1"/>
  <c r="F16" i="1"/>
  <c r="L16" i="1" s="1"/>
  <c r="M16" i="1" s="1"/>
  <c r="Q16" i="1" s="1"/>
  <c r="R16" i="1" s="1"/>
  <c r="U16" i="1" s="1"/>
  <c r="I15" i="1"/>
  <c r="F15" i="1"/>
  <c r="L15" i="1" s="1"/>
  <c r="M15" i="1" s="1"/>
  <c r="Q15" i="1" s="1"/>
  <c r="R15" i="1" s="1"/>
  <c r="U15" i="1" s="1"/>
  <c r="I14" i="1"/>
  <c r="F14" i="1"/>
  <c r="L14" i="1" s="1"/>
  <c r="M14" i="1" s="1"/>
  <c r="Q14" i="1" s="1"/>
  <c r="R14" i="1" s="1"/>
  <c r="U14" i="1" s="1"/>
  <c r="I13" i="1"/>
  <c r="F13" i="1"/>
  <c r="L13" i="1" s="1"/>
  <c r="Q12" i="1"/>
  <c r="R12" i="1" s="1"/>
  <c r="U12" i="1" s="1"/>
  <c r="M12" i="1"/>
  <c r="L12" i="1"/>
  <c r="I12" i="1"/>
  <c r="F12" i="1"/>
  <c r="I11" i="1"/>
  <c r="F11" i="1"/>
  <c r="L11" i="1" s="1"/>
  <c r="I10" i="1"/>
  <c r="F10" i="1"/>
  <c r="L10" i="1" s="1"/>
  <c r="M10" i="1" s="1"/>
  <c r="Q10" i="1" s="1"/>
  <c r="R10" i="1" s="1"/>
  <c r="U10" i="1" s="1"/>
  <c r="L9" i="1"/>
  <c r="M9" i="1" s="1"/>
  <c r="Q9" i="1" s="1"/>
  <c r="R9" i="1" s="1"/>
  <c r="U9" i="1" s="1"/>
  <c r="I9" i="1"/>
  <c r="F9" i="1"/>
  <c r="I8" i="1"/>
  <c r="F8" i="1"/>
  <c r="L8" i="1" s="1"/>
  <c r="I7" i="1"/>
  <c r="F7" i="1"/>
  <c r="L7" i="1" s="1"/>
  <c r="L6" i="1"/>
  <c r="P6" i="1" s="1"/>
  <c r="I6" i="1"/>
  <c r="F6" i="1"/>
  <c r="I5" i="1"/>
  <c r="F5" i="1"/>
  <c r="L5" i="1" s="1"/>
  <c r="I4" i="1"/>
  <c r="F4" i="1"/>
  <c r="L4" i="1" s="1"/>
  <c r="L3" i="1"/>
  <c r="P3" i="1" s="1"/>
  <c r="I3" i="1"/>
  <c r="F3" i="1"/>
  <c r="I2" i="1"/>
  <c r="F2" i="1"/>
  <c r="L2" i="1" s="1"/>
  <c r="P7" i="1" l="1"/>
  <c r="M7" i="1"/>
  <c r="Q7" i="1" s="1"/>
  <c r="P32" i="1"/>
  <c r="M32" i="1"/>
  <c r="Q32" i="1" s="1"/>
  <c r="P66" i="1"/>
  <c r="M66" i="1"/>
  <c r="Q66" i="1" s="1"/>
  <c r="P71" i="1"/>
  <c r="M71" i="1"/>
  <c r="Q71" i="1" s="1"/>
  <c r="P97" i="1"/>
  <c r="R97" i="1" s="1"/>
  <c r="U97" i="1" s="1"/>
  <c r="M97" i="1"/>
  <c r="Q97" i="1" s="1"/>
  <c r="P102" i="1"/>
  <c r="R102" i="1" s="1"/>
  <c r="U102" i="1" s="1"/>
  <c r="M102" i="1"/>
  <c r="Q102" i="1" s="1"/>
  <c r="P107" i="1"/>
  <c r="R107" i="1" s="1"/>
  <c r="U107" i="1" s="1"/>
  <c r="M107" i="1"/>
  <c r="Q107" i="1" s="1"/>
  <c r="R112" i="1"/>
  <c r="U112" i="1" s="1"/>
  <c r="P58" i="1"/>
  <c r="M58" i="1"/>
  <c r="Q58" i="1" s="1"/>
  <c r="P8" i="1"/>
  <c r="M8" i="1"/>
  <c r="Q8" i="1" s="1"/>
  <c r="P21" i="1"/>
  <c r="M21" i="1"/>
  <c r="Q21" i="1" s="1"/>
  <c r="P29" i="1"/>
  <c r="M29" i="1"/>
  <c r="Q29" i="1" s="1"/>
  <c r="P33" i="1"/>
  <c r="R33" i="1" s="1"/>
  <c r="U33" i="1" s="1"/>
  <c r="M33" i="1"/>
  <c r="Q33" i="1" s="1"/>
  <c r="R45" i="1"/>
  <c r="U45" i="1" s="1"/>
  <c r="P55" i="1"/>
  <c r="M55" i="1"/>
  <c r="Q55" i="1" s="1"/>
  <c r="P63" i="1"/>
  <c r="M63" i="1"/>
  <c r="Q63" i="1" s="1"/>
  <c r="P72" i="1"/>
  <c r="M72" i="1"/>
  <c r="Q72" i="1" s="1"/>
  <c r="P103" i="1"/>
  <c r="M103" i="1"/>
  <c r="Q103" i="1" s="1"/>
  <c r="P91" i="1"/>
  <c r="R91" i="1" s="1"/>
  <c r="U91" i="1" s="1"/>
  <c r="M91" i="1"/>
  <c r="Q91" i="1" s="1"/>
  <c r="P13" i="1"/>
  <c r="M13" i="1"/>
  <c r="Q13" i="1" s="1"/>
  <c r="R25" i="1"/>
  <c r="U25" i="1" s="1"/>
  <c r="P37" i="1"/>
  <c r="M37" i="1"/>
  <c r="Q37" i="1" s="1"/>
  <c r="P46" i="1"/>
  <c r="M46" i="1"/>
  <c r="Q46" i="1" s="1"/>
  <c r="R82" i="1"/>
  <c r="U82" i="1" s="1"/>
  <c r="P81" i="1"/>
  <c r="R81" i="1" s="1"/>
  <c r="U81" i="1" s="1"/>
  <c r="M81" i="1"/>
  <c r="Q81" i="1" s="1"/>
  <c r="P4" i="1"/>
  <c r="M4" i="1"/>
  <c r="Q4" i="1" s="1"/>
  <c r="P18" i="1"/>
  <c r="M18" i="1"/>
  <c r="Q18" i="1" s="1"/>
  <c r="P30" i="1"/>
  <c r="M30" i="1"/>
  <c r="Q30" i="1" s="1"/>
  <c r="R42" i="1"/>
  <c r="U42" i="1" s="1"/>
  <c r="P60" i="1"/>
  <c r="M60" i="1"/>
  <c r="Q60" i="1" s="1"/>
  <c r="P64" i="1"/>
  <c r="R64" i="1" s="1"/>
  <c r="U64" i="1" s="1"/>
  <c r="M64" i="1"/>
  <c r="Q64" i="1" s="1"/>
  <c r="P78" i="1"/>
  <c r="M78" i="1"/>
  <c r="Q78" i="1" s="1"/>
  <c r="P83" i="1"/>
  <c r="M83" i="1"/>
  <c r="Q83" i="1" s="1"/>
  <c r="P93" i="1"/>
  <c r="M93" i="1"/>
  <c r="Q93" i="1" s="1"/>
  <c r="P114" i="1"/>
  <c r="M114" i="1"/>
  <c r="Q114" i="1" s="1"/>
  <c r="P90" i="1"/>
  <c r="R90" i="1" s="1"/>
  <c r="U90" i="1" s="1"/>
  <c r="M90" i="1"/>
  <c r="Q90" i="1" s="1"/>
  <c r="P38" i="1"/>
  <c r="M38" i="1"/>
  <c r="Q38" i="1" s="1"/>
  <c r="P47" i="1"/>
  <c r="M47" i="1"/>
  <c r="Q47" i="1" s="1"/>
  <c r="P51" i="1"/>
  <c r="M51" i="1"/>
  <c r="Q51" i="1" s="1"/>
  <c r="P68" i="1"/>
  <c r="R68" i="1" s="1"/>
  <c r="U68" i="1" s="1"/>
  <c r="M68" i="1"/>
  <c r="Q68" i="1" s="1"/>
  <c r="P88" i="1"/>
  <c r="R88" i="1" s="1"/>
  <c r="U88" i="1" s="1"/>
  <c r="M88" i="1"/>
  <c r="Q88" i="1" s="1"/>
  <c r="P94" i="1"/>
  <c r="R94" i="1" s="1"/>
  <c r="U94" i="1" s="1"/>
  <c r="M94" i="1"/>
  <c r="Q94" i="1" s="1"/>
  <c r="P99" i="1"/>
  <c r="M99" i="1"/>
  <c r="Q99" i="1" s="1"/>
  <c r="P2" i="1"/>
  <c r="M2" i="1"/>
  <c r="Q2" i="1" s="1"/>
  <c r="P19" i="1"/>
  <c r="M19" i="1"/>
  <c r="Q19" i="1" s="1"/>
  <c r="P27" i="1"/>
  <c r="R27" i="1" s="1"/>
  <c r="U27" i="1" s="1"/>
  <c r="M27" i="1"/>
  <c r="Q27" i="1" s="1"/>
  <c r="R73" i="1"/>
  <c r="U73" i="1" s="1"/>
  <c r="P84" i="1"/>
  <c r="R84" i="1" s="1"/>
  <c r="U84" i="1" s="1"/>
  <c r="M84" i="1"/>
  <c r="Q84" i="1" s="1"/>
  <c r="P110" i="1"/>
  <c r="M110" i="1"/>
  <c r="Q110" i="1" s="1"/>
  <c r="P35" i="1"/>
  <c r="M35" i="1"/>
  <c r="Q35" i="1" s="1"/>
  <c r="P106" i="1"/>
  <c r="M106" i="1"/>
  <c r="Q106" i="1" s="1"/>
  <c r="P5" i="1"/>
  <c r="M5" i="1"/>
  <c r="Q5" i="1" s="1"/>
  <c r="P52" i="1"/>
  <c r="M52" i="1"/>
  <c r="Q52" i="1" s="1"/>
  <c r="P69" i="1"/>
  <c r="R69" i="1" s="1"/>
  <c r="U69" i="1" s="1"/>
  <c r="M69" i="1"/>
  <c r="Q69" i="1" s="1"/>
  <c r="P74" i="1"/>
  <c r="R74" i="1" s="1"/>
  <c r="U74" i="1" s="1"/>
  <c r="M74" i="1"/>
  <c r="Q74" i="1" s="1"/>
  <c r="P100" i="1"/>
  <c r="M100" i="1"/>
  <c r="Q100" i="1" s="1"/>
  <c r="P40" i="1"/>
  <c r="M40" i="1"/>
  <c r="Q40" i="1" s="1"/>
  <c r="R85" i="1"/>
  <c r="U85" i="1" s="1"/>
  <c r="P92" i="1"/>
  <c r="R92" i="1" s="1"/>
  <c r="U92" i="1" s="1"/>
  <c r="M92" i="1"/>
  <c r="Q92" i="1" s="1"/>
  <c r="P11" i="1"/>
  <c r="R11" i="1" s="1"/>
  <c r="U11" i="1" s="1"/>
  <c r="M11" i="1"/>
  <c r="Q11" i="1" s="1"/>
  <c r="P44" i="1"/>
  <c r="M44" i="1"/>
  <c r="Q44" i="1" s="1"/>
  <c r="P57" i="1"/>
  <c r="M57" i="1"/>
  <c r="Q57" i="1" s="1"/>
  <c r="P80" i="1"/>
  <c r="M80" i="1"/>
  <c r="Q80" i="1" s="1"/>
  <c r="P116" i="1"/>
  <c r="M116" i="1"/>
  <c r="Q116" i="1" s="1"/>
  <c r="R22" i="1"/>
  <c r="U22" i="1" s="1"/>
  <c r="R39" i="1"/>
  <c r="U39" i="1" s="1"/>
  <c r="P75" i="1"/>
  <c r="R75" i="1" s="1"/>
  <c r="U75" i="1" s="1"/>
  <c r="M75" i="1"/>
  <c r="Q75" i="1" s="1"/>
  <c r="M3" i="1"/>
  <c r="Q3" i="1" s="1"/>
  <c r="R3" i="1" s="1"/>
  <c r="U3" i="1" s="1"/>
  <c r="M6" i="1"/>
  <c r="Q6" i="1" s="1"/>
  <c r="R6" i="1" s="1"/>
  <c r="U6" i="1" s="1"/>
  <c r="M22" i="1"/>
  <c r="Q22" i="1" s="1"/>
  <c r="M36" i="1"/>
  <c r="Q36" i="1" s="1"/>
  <c r="R36" i="1" s="1"/>
  <c r="U36" i="1" s="1"/>
  <c r="M39" i="1"/>
  <c r="Q39" i="1" s="1"/>
  <c r="M50" i="1"/>
  <c r="Q50" i="1" s="1"/>
  <c r="R50" i="1" s="1"/>
  <c r="U50" i="1" s="1"/>
  <c r="M53" i="1"/>
  <c r="Q53" i="1" s="1"/>
  <c r="R53" i="1" s="1"/>
  <c r="U53" i="1" s="1"/>
  <c r="M67" i="1"/>
  <c r="Q67" i="1" s="1"/>
  <c r="R67" i="1" s="1"/>
  <c r="U67" i="1" s="1"/>
  <c r="M70" i="1"/>
  <c r="Q70" i="1" s="1"/>
  <c r="R70" i="1" s="1"/>
  <c r="U70" i="1" s="1"/>
  <c r="M73" i="1"/>
  <c r="Q73" i="1" s="1"/>
  <c r="M98" i="1"/>
  <c r="Q98" i="1" s="1"/>
  <c r="R98" i="1" s="1"/>
  <c r="U98" i="1" s="1"/>
  <c r="R52" i="1" l="1"/>
  <c r="U52" i="1" s="1"/>
  <c r="R114" i="1"/>
  <c r="U114" i="1" s="1"/>
  <c r="R60" i="1"/>
  <c r="U60" i="1" s="1"/>
  <c r="R103" i="1"/>
  <c r="U103" i="1" s="1"/>
  <c r="R29" i="1"/>
  <c r="U29" i="1" s="1"/>
  <c r="R5" i="1"/>
  <c r="U5" i="1" s="1"/>
  <c r="R46" i="1"/>
  <c r="U46" i="1" s="1"/>
  <c r="R72" i="1"/>
  <c r="U72" i="1" s="1"/>
  <c r="R21" i="1"/>
  <c r="U21" i="1" s="1"/>
  <c r="R116" i="1"/>
  <c r="U116" i="1" s="1"/>
  <c r="R19" i="1"/>
  <c r="U19" i="1" s="1"/>
  <c r="R51" i="1"/>
  <c r="U51" i="1" s="1"/>
  <c r="R93" i="1"/>
  <c r="U93" i="1" s="1"/>
  <c r="R71" i="1"/>
  <c r="U71" i="1" s="1"/>
  <c r="R40" i="1"/>
  <c r="U40" i="1" s="1"/>
  <c r="R106" i="1"/>
  <c r="U106" i="1" s="1"/>
  <c r="R30" i="1"/>
  <c r="U30" i="1" s="1"/>
  <c r="R37" i="1"/>
  <c r="U37" i="1" s="1"/>
  <c r="R63" i="1"/>
  <c r="U63" i="1" s="1"/>
  <c r="R8" i="1"/>
  <c r="U8" i="1" s="1"/>
  <c r="R80" i="1"/>
  <c r="U80" i="1" s="1"/>
  <c r="R2" i="1"/>
  <c r="U2" i="1" s="1"/>
  <c r="R47" i="1"/>
  <c r="U47" i="1" s="1"/>
  <c r="R83" i="1"/>
  <c r="U83" i="1" s="1"/>
  <c r="R66" i="1"/>
  <c r="U66" i="1" s="1"/>
  <c r="R100" i="1"/>
  <c r="U100" i="1" s="1"/>
  <c r="R35" i="1"/>
  <c r="U35" i="1" s="1"/>
  <c r="R18" i="1"/>
  <c r="U18" i="1" s="1"/>
  <c r="R55" i="1"/>
  <c r="U55" i="1" s="1"/>
  <c r="R58" i="1"/>
  <c r="U58" i="1" s="1"/>
  <c r="R57" i="1"/>
  <c r="U57" i="1" s="1"/>
  <c r="R99" i="1"/>
  <c r="U99" i="1" s="1"/>
  <c r="R38" i="1"/>
  <c r="U38" i="1" s="1"/>
  <c r="R78" i="1"/>
  <c r="U78" i="1" s="1"/>
  <c r="R13" i="1"/>
  <c r="U13" i="1" s="1"/>
  <c r="R32" i="1"/>
  <c r="U32" i="1" s="1"/>
  <c r="R110" i="1"/>
  <c r="U110" i="1" s="1"/>
  <c r="R4" i="1"/>
  <c r="U4" i="1" s="1"/>
  <c r="R44" i="1"/>
  <c r="U44" i="1" s="1"/>
  <c r="R7" i="1"/>
  <c r="U7" i="1" s="1"/>
</calcChain>
</file>

<file path=xl/sharedStrings.xml><?xml version="1.0" encoding="utf-8"?>
<sst xmlns="http://schemas.openxmlformats.org/spreadsheetml/2006/main" count="40" uniqueCount="36">
  <si>
    <t>Номер Участка</t>
  </si>
  <si>
    <t>номер линии</t>
  </si>
  <si>
    <t>ФИО Номер участка</t>
  </si>
  <si>
    <t>ДЕНЬ показания на 23.10.2024</t>
  </si>
  <si>
    <t>ДЕНЬ показания на 23.11.2024</t>
  </si>
  <si>
    <t>ДЕНЬ Расход Электричества (кВт.)</t>
  </si>
  <si>
    <t>НОЧЬ показания на 23.10.2024</t>
  </si>
  <si>
    <t>НОЧЬ показания на 23.11.2024</t>
  </si>
  <si>
    <t>НОЧЬ Расход Электричества (кВт.)</t>
  </si>
  <si>
    <t>ДЕНЬ Тариф  (руб.)</t>
  </si>
  <si>
    <t>НОЧЬ Тариф  (руб.)</t>
  </si>
  <si>
    <t>Начислено за сентябрь  (руб.)</t>
  </si>
  <si>
    <t>Потери за сентябрь 7,65%</t>
  </si>
  <si>
    <t>Долг/переплата по начислениям по счетчику в предыдущие месяцы</t>
  </si>
  <si>
    <t>Долг/переплата по потерям в предыдущие месяцы</t>
  </si>
  <si>
    <t>Итого начислено по счетику с учетом долга/переплаты</t>
  </si>
  <si>
    <t xml:space="preserve">Итого Потери с учетом долга/переплат </t>
  </si>
  <si>
    <t>Итого к оплате с учетом потерь</t>
  </si>
  <si>
    <t>Оплата</t>
  </si>
  <si>
    <t>Комментарий</t>
  </si>
  <si>
    <t>Баланс на конец месяца</t>
  </si>
  <si>
    <t>Сумма начислений делится на три участка - 64, 153, 152</t>
  </si>
  <si>
    <t>Сумма начислений делится на три участка - 64, 153, 154</t>
  </si>
  <si>
    <t>Сумма начислений делится на три участка - 64, 153, 153</t>
  </si>
  <si>
    <t>170-69</t>
  </si>
  <si>
    <t>171-74</t>
  </si>
  <si>
    <t>172-67</t>
  </si>
  <si>
    <t>172-71</t>
  </si>
  <si>
    <t>172-72</t>
  </si>
  <si>
    <t>172-77</t>
  </si>
  <si>
    <t>29А</t>
  </si>
  <si>
    <t>39А</t>
  </si>
  <si>
    <t>7А</t>
  </si>
  <si>
    <t>86-А</t>
  </si>
  <si>
    <t>95/1</t>
  </si>
  <si>
    <t>95/2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</si>
</sst>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charset val="204"/>
      <scheme val="minor"/>
    </font>
    <font>
      <b/>
      <sz val="11"/>
      <color theme="1"/>
      <name val="Aptos Narrow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8"/>
      <color rgb="FF000000"/>
      <name val="Times New Roman"/>
      <family val="2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rgb="FFF7CB4D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1">
    <xf numFmtId="0" fontId="0" fillId="0" borderId="0" xfId="0"/>
    <xf numFmtId="1" fontId="3" fillId="0" borderId="1" xfId="0" applyNumberFormat="1" applyFont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readingOrder="1"/>
    </xf>
    <xf numFmtId="2" fontId="3" fillId="0" borderId="1" xfId="0" applyNumberFormat="1" applyFont="1" applyBorder="1" applyAlignment="1">
      <alignment horizontal="center" vertical="center" wrapText="1" readingOrder="1"/>
    </xf>
    <xf numFmtId="1" fontId="3" fillId="0" borderId="1" xfId="0" applyNumberFormat="1" applyFont="1" applyBorder="1" applyAlignment="1">
      <alignment horizontal="center" vertical="center" wrapText="1" readingOrder="1"/>
    </xf>
    <xf numFmtId="1" fontId="3" fillId="0" borderId="1" xfId="0" applyNumberFormat="1" applyFont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 readingOrder="1"/>
    </xf>
    <xf numFmtId="1" fontId="3" fillId="4" borderId="1" xfId="0" applyNumberFormat="1" applyFont="1" applyFill="1" applyBorder="1" applyAlignment="1">
      <alignment horizontal="center" vertical="center" wrapText="1" readingOrder="1"/>
    </xf>
    <xf numFmtId="1" fontId="3" fillId="5" borderId="1" xfId="0" applyNumberFormat="1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1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/>
    </xf>
    <xf numFmtId="1" fontId="7" fillId="0" borderId="1" xfId="0" quotePrefix="1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0" fillId="0" borderId="1" xfId="0" applyNumberFormat="1" applyBorder="1"/>
    <xf numFmtId="1" fontId="9" fillId="3" borderId="1" xfId="0" quotePrefix="1" applyNumberFormat="1" applyFont="1" applyFill="1" applyBorder="1" applyAlignment="1">
      <alignment horizontal="center" readingOrder="1"/>
    </xf>
    <xf numFmtId="1" fontId="10" fillId="4" borderId="1" xfId="0" applyNumberFormat="1" applyFont="1" applyFill="1" applyBorder="1" applyAlignment="1">
      <alignment horizontal="center" readingOrder="1"/>
    </xf>
    <xf numFmtId="1" fontId="10" fillId="5" borderId="1" xfId="0" applyNumberFormat="1" applyFont="1" applyFill="1" applyBorder="1" applyAlignment="1">
      <alignment horizontal="center" readingOrder="1"/>
    </xf>
    <xf numFmtId="1" fontId="7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2" fontId="6" fillId="0" borderId="1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" fontId="6" fillId="0" borderId="2" xfId="0" applyNumberFormat="1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/>
    </xf>
    <xf numFmtId="1" fontId="7" fillId="0" borderId="2" xfId="0" quotePrefix="1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" fontId="9" fillId="3" borderId="2" xfId="0" quotePrefix="1" applyNumberFormat="1" applyFont="1" applyFill="1" applyBorder="1" applyAlignment="1">
      <alignment horizontal="center" readingOrder="1"/>
    </xf>
    <xf numFmtId="1" fontId="10" fillId="4" borderId="2" xfId="0" applyNumberFormat="1" applyFont="1" applyFill="1" applyBorder="1" applyAlignment="1">
      <alignment horizontal="center" readingOrder="1"/>
    </xf>
    <xf numFmtId="1" fontId="10" fillId="5" borderId="2" xfId="0" applyNumberFormat="1" applyFont="1" applyFill="1" applyBorder="1" applyAlignment="1">
      <alignment horizontal="center" readingOrder="1"/>
    </xf>
    <xf numFmtId="0" fontId="2" fillId="0" borderId="2" xfId="0" applyFont="1" applyBorder="1"/>
    <xf numFmtId="1" fontId="9" fillId="6" borderId="2" xfId="0" quotePrefix="1" applyNumberFormat="1" applyFont="1" applyFill="1" applyBorder="1" applyAlignment="1">
      <alignment horizontal="center" readingOrder="1"/>
    </xf>
    <xf numFmtId="0" fontId="2" fillId="0" borderId="2" xfId="0" applyFont="1" applyBorder="1" applyAlignment="1">
      <alignment horizontal="left" vertical="center"/>
    </xf>
    <xf numFmtId="1" fontId="9" fillId="6" borderId="1" xfId="0" quotePrefix="1" applyNumberFormat="1" applyFont="1" applyFill="1" applyBorder="1" applyAlignment="1">
      <alignment horizontal="center" readingOrder="1"/>
    </xf>
    <xf numFmtId="1" fontId="8" fillId="0" borderId="1" xfId="1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left" vertical="center"/>
    </xf>
    <xf numFmtId="1" fontId="7" fillId="7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/>
    </xf>
    <xf numFmtId="1" fontId="0" fillId="0" borderId="2" xfId="0" applyNumberFormat="1" applyBorder="1"/>
    <xf numFmtId="1" fontId="7" fillId="0" borderId="2" xfId="0" applyNumberFormat="1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1" fontId="6" fillId="0" borderId="4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/>
    </xf>
    <xf numFmtId="1" fontId="7" fillId="0" borderId="4" xfId="0" quotePrefix="1" applyNumberFormat="1" applyFont="1" applyBorder="1" applyAlignment="1">
      <alignment horizontal="center"/>
    </xf>
    <xf numFmtId="1" fontId="8" fillId="0" borderId="4" xfId="0" applyNumberFormat="1" applyFont="1" applyBorder="1" applyAlignment="1">
      <alignment horizontal="center"/>
    </xf>
    <xf numFmtId="1" fontId="0" fillId="0" borderId="4" xfId="0" applyNumberFormat="1" applyBorder="1"/>
    <xf numFmtId="1" fontId="9" fillId="3" borderId="4" xfId="0" quotePrefix="1" applyNumberFormat="1" applyFont="1" applyFill="1" applyBorder="1" applyAlignment="1">
      <alignment horizontal="center" readingOrder="1"/>
    </xf>
    <xf numFmtId="1" fontId="10" fillId="4" borderId="4" xfId="0" applyNumberFormat="1" applyFont="1" applyFill="1" applyBorder="1" applyAlignment="1">
      <alignment horizontal="center" readingOrder="1"/>
    </xf>
    <xf numFmtId="1" fontId="10" fillId="5" borderId="4" xfId="0" applyNumberFormat="1" applyFont="1" applyFill="1" applyBorder="1" applyAlignment="1">
      <alignment horizontal="center" readingOrder="1"/>
    </xf>
    <xf numFmtId="1" fontId="7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/>
    <xf numFmtId="1" fontId="4" fillId="0" borderId="5" xfId="0" applyNumberFormat="1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1" fontId="6" fillId="0" borderId="6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/>
    </xf>
    <xf numFmtId="1" fontId="7" fillId="0" borderId="6" xfId="0" quotePrefix="1" applyNumberFormat="1" applyFont="1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1" fontId="0" fillId="0" borderId="6" xfId="0" applyNumberFormat="1" applyBorder="1"/>
    <xf numFmtId="1" fontId="9" fillId="6" borderId="6" xfId="0" quotePrefix="1" applyNumberFormat="1" applyFont="1" applyFill="1" applyBorder="1" applyAlignment="1">
      <alignment horizontal="center" readingOrder="1"/>
    </xf>
    <xf numFmtId="1" fontId="10" fillId="4" borderId="6" xfId="0" applyNumberFormat="1" applyFont="1" applyFill="1" applyBorder="1" applyAlignment="1">
      <alignment horizontal="center" readingOrder="1"/>
    </xf>
    <xf numFmtId="1" fontId="10" fillId="5" borderId="6" xfId="0" applyNumberFormat="1" applyFont="1" applyFill="1" applyBorder="1" applyAlignment="1">
      <alignment horizontal="center" readingOrder="1"/>
    </xf>
    <xf numFmtId="1" fontId="7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/>
    <xf numFmtId="0" fontId="11" fillId="0" borderId="6" xfId="0" applyFont="1" applyBorder="1" applyAlignment="1">
      <alignment horizontal="center"/>
    </xf>
    <xf numFmtId="0" fontId="11" fillId="0" borderId="6" xfId="0" applyFont="1" applyBorder="1"/>
    <xf numFmtId="1" fontId="9" fillId="3" borderId="6" xfId="0" quotePrefix="1" applyNumberFormat="1" applyFont="1" applyFill="1" applyBorder="1" applyAlignment="1">
      <alignment horizontal="center" readingOrder="1"/>
    </xf>
    <xf numFmtId="1" fontId="4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1" fontId="6" fillId="0" borderId="7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/>
    </xf>
    <xf numFmtId="1" fontId="7" fillId="0" borderId="7" xfId="0" quotePrefix="1" applyNumberFormat="1" applyFont="1" applyBorder="1" applyAlignment="1">
      <alignment horizontal="center"/>
    </xf>
    <xf numFmtId="1" fontId="8" fillId="0" borderId="7" xfId="0" applyNumberFormat="1" applyFont="1" applyBorder="1" applyAlignment="1">
      <alignment horizontal="center"/>
    </xf>
    <xf numFmtId="1" fontId="0" fillId="0" borderId="7" xfId="0" applyNumberFormat="1" applyBorder="1"/>
    <xf numFmtId="1" fontId="9" fillId="3" borderId="7" xfId="0" quotePrefix="1" applyNumberFormat="1" applyFont="1" applyFill="1" applyBorder="1" applyAlignment="1">
      <alignment horizontal="center" readingOrder="1"/>
    </xf>
    <xf numFmtId="1" fontId="10" fillId="4" borderId="7" xfId="0" applyNumberFormat="1" applyFont="1" applyFill="1" applyBorder="1" applyAlignment="1">
      <alignment horizontal="center" readingOrder="1"/>
    </xf>
    <xf numFmtId="1" fontId="10" fillId="5" borderId="7" xfId="0" applyNumberFormat="1" applyFont="1" applyFill="1" applyBorder="1" applyAlignment="1">
      <alignment horizontal="center" readingOrder="1"/>
    </xf>
    <xf numFmtId="1" fontId="8" fillId="0" borderId="7" xfId="1" applyNumberFormat="1" applyFont="1" applyBorder="1" applyAlignment="1">
      <alignment horizontal="center" wrapText="1"/>
    </xf>
    <xf numFmtId="0" fontId="2" fillId="0" borderId="7" xfId="0" applyFont="1" applyBorder="1"/>
    <xf numFmtId="1" fontId="6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11" fillId="8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4" fontId="12" fillId="7" borderId="1" xfId="0" applyNumberFormat="1" applyFont="1" applyFill="1" applyBorder="1" applyAlignment="1">
      <alignment horizontal="right" vertical="center" wrapText="1"/>
    </xf>
    <xf numFmtId="1" fontId="5" fillId="0" borderId="1" xfId="0" applyNumberFormat="1" applyFont="1" applyBorder="1"/>
    <xf numFmtId="0" fontId="6" fillId="0" borderId="1" xfId="0" applyFont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1" fontId="6" fillId="0" borderId="9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/>
    </xf>
    <xf numFmtId="1" fontId="7" fillId="0" borderId="9" xfId="0" quotePrefix="1" applyNumberFormat="1" applyFont="1" applyBorder="1" applyAlignment="1">
      <alignment horizontal="center"/>
    </xf>
    <xf numFmtId="1" fontId="8" fillId="0" borderId="9" xfId="0" applyNumberFormat="1" applyFont="1" applyBorder="1" applyAlignment="1">
      <alignment horizontal="center"/>
    </xf>
    <xf numFmtId="1" fontId="0" fillId="0" borderId="9" xfId="0" applyNumberFormat="1" applyBorder="1"/>
    <xf numFmtId="1" fontId="9" fillId="6" borderId="9" xfId="0" quotePrefix="1" applyNumberFormat="1" applyFont="1" applyFill="1" applyBorder="1" applyAlignment="1">
      <alignment horizontal="center" readingOrder="1"/>
    </xf>
    <xf numFmtId="1" fontId="10" fillId="4" borderId="9" xfId="0" applyNumberFormat="1" applyFont="1" applyFill="1" applyBorder="1" applyAlignment="1">
      <alignment horizontal="center" readingOrder="1"/>
    </xf>
    <xf numFmtId="1" fontId="10" fillId="5" borderId="9" xfId="0" applyNumberFormat="1" applyFont="1" applyFill="1" applyBorder="1" applyAlignment="1">
      <alignment horizontal="center" readingOrder="1"/>
    </xf>
    <xf numFmtId="1" fontId="7" fillId="0" borderId="9" xfId="0" applyNumberFormat="1" applyFont="1" applyBorder="1" applyAlignment="1">
      <alignment horizontal="center" vertical="center" wrapText="1"/>
    </xf>
    <xf numFmtId="0" fontId="2" fillId="0" borderId="9" xfId="0" applyFont="1" applyBorder="1"/>
    <xf numFmtId="1" fontId="4" fillId="0" borderId="10" xfId="0" applyNumberFormat="1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1" fillId="0" borderId="2" xfId="0" applyFont="1" applyBorder="1"/>
    <xf numFmtId="1" fontId="8" fillId="0" borderId="6" xfId="1" applyNumberFormat="1" applyFont="1" applyBorder="1" applyAlignment="1">
      <alignment horizontal="center" wrapText="1"/>
    </xf>
    <xf numFmtId="1" fontId="9" fillId="6" borderId="7" xfId="0" quotePrefix="1" applyNumberFormat="1" applyFont="1" applyFill="1" applyBorder="1" applyAlignment="1">
      <alignment horizontal="center" readingOrder="1"/>
    </xf>
    <xf numFmtId="1" fontId="13" fillId="0" borderId="1" xfId="0" applyNumberFormat="1" applyFont="1" applyBorder="1" applyAlignment="1">
      <alignment horizontal="center"/>
    </xf>
    <xf numFmtId="1" fontId="14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49" fontId="2" fillId="0" borderId="1" xfId="0" applyNumberFormat="1" applyFont="1" applyBorder="1"/>
    <xf numFmtId="1" fontId="11" fillId="0" borderId="0" xfId="0" applyNumberFormat="1" applyFont="1"/>
    <xf numFmtId="0" fontId="11" fillId="0" borderId="0" xfId="0" applyFont="1" applyAlignment="1">
      <alignment horizontal="left"/>
    </xf>
    <xf numFmtId="0" fontId="11" fillId="8" borderId="0" xfId="0" applyFont="1" applyFill="1"/>
    <xf numFmtId="0" fontId="11" fillId="0" borderId="0" xfId="0" applyFont="1"/>
    <xf numFmtId="0" fontId="6" fillId="0" borderId="0" xfId="0" applyFont="1"/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/>
    <xf numFmtId="0" fontId="2" fillId="0" borderId="0" xfId="0" applyFont="1"/>
    <xf numFmtId="1" fontId="0" fillId="0" borderId="0" xfId="0" applyNumberForma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A041E-9FE1-4DDA-A882-4ECB1A2BC1A0}">
  <dimension ref="A1:W130"/>
  <sheetViews>
    <sheetView tabSelected="1" workbookViewId="0">
      <selection activeCell="AD14" sqref="AD14"/>
    </sheetView>
  </sheetViews>
  <sheetFormatPr defaultRowHeight="15" x14ac:dyDescent="0.25"/>
  <sheetData>
    <row r="1" spans="1:23" ht="114.75" x14ac:dyDescent="0.25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4" t="s">
        <v>6</v>
      </c>
      <c r="H1" s="4" t="s">
        <v>7</v>
      </c>
      <c r="I1" s="5" t="s">
        <v>8</v>
      </c>
      <c r="J1" s="6" t="s">
        <v>9</v>
      </c>
      <c r="K1" s="6" t="s">
        <v>10</v>
      </c>
      <c r="L1" s="7" t="s">
        <v>11</v>
      </c>
      <c r="M1" s="8" t="s">
        <v>12</v>
      </c>
      <c r="N1" s="7" t="s">
        <v>13</v>
      </c>
      <c r="O1" s="7" t="s">
        <v>14</v>
      </c>
      <c r="P1" s="9" t="s">
        <v>15</v>
      </c>
      <c r="Q1" s="10" t="s">
        <v>16</v>
      </c>
      <c r="R1" s="11" t="s">
        <v>17</v>
      </c>
      <c r="S1" s="12" t="s">
        <v>18</v>
      </c>
      <c r="T1" s="13" t="s">
        <v>19</v>
      </c>
      <c r="U1" s="14" t="s">
        <v>20</v>
      </c>
      <c r="V1" s="7" t="s">
        <v>13</v>
      </c>
      <c r="W1" s="7" t="s">
        <v>14</v>
      </c>
    </row>
    <row r="2" spans="1:23" ht="15.75" x14ac:dyDescent="0.25">
      <c r="A2" s="15">
        <v>1</v>
      </c>
      <c r="B2" s="15">
        <v>6</v>
      </c>
      <c r="C2" s="16"/>
      <c r="D2" s="17">
        <v>355</v>
      </c>
      <c r="E2" s="17">
        <v>675</v>
      </c>
      <c r="F2" s="15">
        <f t="shared" ref="F2:F65" si="0">E2-D2</f>
        <v>320</v>
      </c>
      <c r="G2" s="17">
        <v>120</v>
      </c>
      <c r="H2" s="17">
        <v>360</v>
      </c>
      <c r="I2" s="15">
        <f t="shared" ref="I2:I65" si="1">H2-G2</f>
        <v>240</v>
      </c>
      <c r="J2" s="18">
        <v>7.33</v>
      </c>
      <c r="K2" s="18">
        <v>3.93</v>
      </c>
      <c r="L2" s="19">
        <f t="shared" ref="L2:L65" si="2">F2*J2+K2*I2</f>
        <v>3288.8</v>
      </c>
      <c r="M2" s="20">
        <f t="shared" ref="M2:M65" si="3">L2*0.0765</f>
        <v>251.5932</v>
      </c>
      <c r="N2" s="21">
        <v>-274.50320499999987</v>
      </c>
      <c r="O2" s="21">
        <v>0</v>
      </c>
      <c r="P2" s="22">
        <f t="shared" ref="P2:Q17" si="4">L2+N2</f>
        <v>3014.2967950000002</v>
      </c>
      <c r="Q2" s="23">
        <f t="shared" si="4"/>
        <v>251.5932</v>
      </c>
      <c r="R2" s="24">
        <f t="shared" ref="R2:R65" si="5">P2+Q2</f>
        <v>3265.889995</v>
      </c>
      <c r="S2" s="25">
        <v>3500</v>
      </c>
      <c r="T2" s="26"/>
      <c r="U2" s="21">
        <f t="shared" ref="U2:U65" si="6">R2-S2</f>
        <v>-234.110005</v>
      </c>
      <c r="V2" s="21">
        <v>-234.110005</v>
      </c>
      <c r="W2" s="21">
        <v>0</v>
      </c>
    </row>
    <row r="3" spans="1:23" ht="15.75" x14ac:dyDescent="0.25">
      <c r="A3" s="15">
        <v>2</v>
      </c>
      <c r="B3" s="15">
        <v>1</v>
      </c>
      <c r="C3" s="16"/>
      <c r="D3" s="17">
        <v>1861</v>
      </c>
      <c r="E3" s="17">
        <v>1862</v>
      </c>
      <c r="F3" s="15">
        <f t="shared" si="0"/>
        <v>1</v>
      </c>
      <c r="G3" s="17">
        <v>489</v>
      </c>
      <c r="H3" s="17">
        <v>489</v>
      </c>
      <c r="I3" s="15">
        <f t="shared" si="1"/>
        <v>0</v>
      </c>
      <c r="J3" s="18">
        <v>7.33</v>
      </c>
      <c r="K3" s="18">
        <v>3.93</v>
      </c>
      <c r="L3" s="19">
        <f t="shared" si="2"/>
        <v>7.33</v>
      </c>
      <c r="M3" s="20">
        <f t="shared" si="3"/>
        <v>0.56074500000000005</v>
      </c>
      <c r="N3" s="21">
        <v>-889.52957000000004</v>
      </c>
      <c r="O3" s="21">
        <v>0</v>
      </c>
      <c r="P3" s="22">
        <f t="shared" si="4"/>
        <v>-882.19956999999999</v>
      </c>
      <c r="Q3" s="23">
        <f t="shared" si="4"/>
        <v>0.56074500000000005</v>
      </c>
      <c r="R3" s="24">
        <f t="shared" si="5"/>
        <v>-881.638825</v>
      </c>
      <c r="S3" s="25"/>
      <c r="T3" s="26"/>
      <c r="U3" s="21">
        <f t="shared" si="6"/>
        <v>-881.638825</v>
      </c>
      <c r="V3" s="21">
        <v>-881.638825</v>
      </c>
      <c r="W3" s="21">
        <v>0</v>
      </c>
    </row>
    <row r="4" spans="1:23" ht="15.75" x14ac:dyDescent="0.25">
      <c r="A4" s="15">
        <v>4</v>
      </c>
      <c r="B4" s="15">
        <v>1</v>
      </c>
      <c r="C4" s="16"/>
      <c r="D4" s="17">
        <v>1</v>
      </c>
      <c r="E4" s="17">
        <v>1</v>
      </c>
      <c r="F4" s="15">
        <f t="shared" si="0"/>
        <v>0</v>
      </c>
      <c r="G4" s="17">
        <v>0</v>
      </c>
      <c r="H4" s="17">
        <v>0</v>
      </c>
      <c r="I4" s="15">
        <f t="shared" si="1"/>
        <v>0</v>
      </c>
      <c r="J4" s="18">
        <v>7.33</v>
      </c>
      <c r="K4" s="18">
        <v>3.93</v>
      </c>
      <c r="L4" s="19">
        <f t="shared" si="2"/>
        <v>0</v>
      </c>
      <c r="M4" s="20">
        <f t="shared" si="3"/>
        <v>0</v>
      </c>
      <c r="N4" s="21">
        <v>0</v>
      </c>
      <c r="O4" s="21">
        <v>0</v>
      </c>
      <c r="P4" s="22">
        <f t="shared" si="4"/>
        <v>0</v>
      </c>
      <c r="Q4" s="23">
        <f t="shared" si="4"/>
        <v>0</v>
      </c>
      <c r="R4" s="24">
        <f t="shared" si="5"/>
        <v>0</v>
      </c>
      <c r="S4" s="20"/>
      <c r="T4" s="26"/>
      <c r="U4" s="21">
        <f t="shared" si="6"/>
        <v>0</v>
      </c>
      <c r="V4" s="21">
        <v>0</v>
      </c>
      <c r="W4" s="21">
        <v>0</v>
      </c>
    </row>
    <row r="5" spans="1:23" ht="15.75" x14ac:dyDescent="0.25">
      <c r="A5" s="15">
        <v>5</v>
      </c>
      <c r="B5" s="15">
        <v>1</v>
      </c>
      <c r="C5" s="16"/>
      <c r="D5" s="17">
        <v>0</v>
      </c>
      <c r="E5" s="17">
        <v>0</v>
      </c>
      <c r="F5" s="15">
        <f t="shared" si="0"/>
        <v>0</v>
      </c>
      <c r="G5" s="17">
        <v>0</v>
      </c>
      <c r="H5" s="17">
        <v>0</v>
      </c>
      <c r="I5" s="15">
        <f t="shared" si="1"/>
        <v>0</v>
      </c>
      <c r="J5" s="18">
        <v>7.33</v>
      </c>
      <c r="K5" s="18">
        <v>3.93</v>
      </c>
      <c r="L5" s="19">
        <f t="shared" si="2"/>
        <v>0</v>
      </c>
      <c r="M5" s="20">
        <f t="shared" si="3"/>
        <v>0</v>
      </c>
      <c r="N5" s="21">
        <v>0</v>
      </c>
      <c r="O5" s="21">
        <v>0</v>
      </c>
      <c r="P5" s="22">
        <f t="shared" si="4"/>
        <v>0</v>
      </c>
      <c r="Q5" s="23">
        <f t="shared" si="4"/>
        <v>0</v>
      </c>
      <c r="R5" s="24">
        <f t="shared" si="5"/>
        <v>0</v>
      </c>
      <c r="S5" s="20"/>
      <c r="T5" s="26"/>
      <c r="U5" s="21">
        <f t="shared" si="6"/>
        <v>0</v>
      </c>
      <c r="V5" s="21">
        <v>0</v>
      </c>
      <c r="W5" s="21">
        <v>0</v>
      </c>
    </row>
    <row r="6" spans="1:23" ht="15.75" x14ac:dyDescent="0.25">
      <c r="A6" s="15">
        <v>7</v>
      </c>
      <c r="B6" s="15">
        <v>1</v>
      </c>
      <c r="C6" s="16"/>
      <c r="D6" s="17">
        <v>25</v>
      </c>
      <c r="E6" s="17">
        <v>25</v>
      </c>
      <c r="F6" s="15">
        <f t="shared" si="0"/>
        <v>0</v>
      </c>
      <c r="G6" s="15"/>
      <c r="H6" s="15"/>
      <c r="I6" s="15">
        <f t="shared" si="1"/>
        <v>0</v>
      </c>
      <c r="J6" s="27">
        <v>6.53</v>
      </c>
      <c r="K6" s="18">
        <v>3.93</v>
      </c>
      <c r="L6" s="19">
        <f t="shared" si="2"/>
        <v>0</v>
      </c>
      <c r="M6" s="20">
        <f t="shared" si="3"/>
        <v>0</v>
      </c>
      <c r="N6" s="21">
        <v>0</v>
      </c>
      <c r="O6" s="21">
        <v>0</v>
      </c>
      <c r="P6" s="22">
        <f t="shared" si="4"/>
        <v>0</v>
      </c>
      <c r="Q6" s="23">
        <f t="shared" si="4"/>
        <v>0</v>
      </c>
      <c r="R6" s="24">
        <f t="shared" si="5"/>
        <v>0</v>
      </c>
      <c r="S6" s="20"/>
      <c r="T6" s="26"/>
      <c r="U6" s="21">
        <f t="shared" si="6"/>
        <v>0</v>
      </c>
      <c r="V6" s="21">
        <v>0</v>
      </c>
      <c r="W6" s="21">
        <v>0</v>
      </c>
    </row>
    <row r="7" spans="1:23" ht="15.75" x14ac:dyDescent="0.25">
      <c r="A7" s="15">
        <v>8</v>
      </c>
      <c r="B7" s="15">
        <v>1</v>
      </c>
      <c r="C7" s="16"/>
      <c r="D7" s="17">
        <v>18889</v>
      </c>
      <c r="E7" s="17">
        <v>20533</v>
      </c>
      <c r="F7" s="15">
        <f t="shared" si="0"/>
        <v>1644</v>
      </c>
      <c r="G7" s="17">
        <v>11964</v>
      </c>
      <c r="H7" s="17">
        <v>12638</v>
      </c>
      <c r="I7" s="15">
        <f t="shared" si="1"/>
        <v>674</v>
      </c>
      <c r="J7" s="18">
        <v>7.33</v>
      </c>
      <c r="K7" s="18">
        <v>3.93</v>
      </c>
      <c r="L7" s="19">
        <f t="shared" si="2"/>
        <v>14699.34</v>
      </c>
      <c r="M7" s="20">
        <f t="shared" si="3"/>
        <v>1124.4995100000001</v>
      </c>
      <c r="N7" s="21">
        <v>6300.15</v>
      </c>
      <c r="O7" s="21">
        <v>481.96147499999995</v>
      </c>
      <c r="P7" s="22">
        <f t="shared" si="4"/>
        <v>20999.489999999998</v>
      </c>
      <c r="Q7" s="23">
        <f t="shared" si="4"/>
        <v>1606.4609850000002</v>
      </c>
      <c r="R7" s="24">
        <f t="shared" si="5"/>
        <v>22605.950984999999</v>
      </c>
      <c r="S7" s="25">
        <v>22606</v>
      </c>
      <c r="T7" s="26"/>
      <c r="U7" s="21">
        <f t="shared" si="6"/>
        <v>-4.9015000000508735E-2</v>
      </c>
      <c r="V7" s="21">
        <v>0</v>
      </c>
      <c r="W7" s="21">
        <v>0</v>
      </c>
    </row>
    <row r="8" spans="1:23" ht="15.75" x14ac:dyDescent="0.25">
      <c r="A8" s="28">
        <v>9</v>
      </c>
      <c r="B8" s="28">
        <v>1</v>
      </c>
      <c r="C8" s="29"/>
      <c r="D8" s="30">
        <v>33</v>
      </c>
      <c r="E8" s="30">
        <v>52</v>
      </c>
      <c r="F8" s="28">
        <f t="shared" si="0"/>
        <v>19</v>
      </c>
      <c r="G8" s="30">
        <v>0</v>
      </c>
      <c r="H8" s="30">
        <v>1</v>
      </c>
      <c r="I8" s="28">
        <f t="shared" si="1"/>
        <v>1</v>
      </c>
      <c r="J8" s="31">
        <v>7.33</v>
      </c>
      <c r="K8" s="31">
        <v>3.93</v>
      </c>
      <c r="L8" s="32">
        <f t="shared" si="2"/>
        <v>143.20000000000002</v>
      </c>
      <c r="M8" s="33">
        <f t="shared" si="3"/>
        <v>10.954800000000001</v>
      </c>
      <c r="N8" s="21">
        <v>241.89</v>
      </c>
      <c r="O8" s="21">
        <v>18.504584999999999</v>
      </c>
      <c r="P8" s="34">
        <f t="shared" si="4"/>
        <v>385.09000000000003</v>
      </c>
      <c r="Q8" s="35">
        <f t="shared" si="4"/>
        <v>29.459384999999997</v>
      </c>
      <c r="R8" s="36">
        <f t="shared" si="5"/>
        <v>414.54938500000003</v>
      </c>
      <c r="S8" s="20"/>
      <c r="T8" s="37"/>
      <c r="U8" s="21">
        <f t="shared" si="6"/>
        <v>414.54938500000003</v>
      </c>
      <c r="V8" s="21">
        <v>385.09000000000003</v>
      </c>
      <c r="W8" s="21">
        <v>29.459384999999997</v>
      </c>
    </row>
    <row r="9" spans="1:23" ht="15.75" x14ac:dyDescent="0.25">
      <c r="A9" s="28">
        <v>11</v>
      </c>
      <c r="B9" s="28">
        <v>1</v>
      </c>
      <c r="C9" s="29"/>
      <c r="D9" s="30">
        <v>20800</v>
      </c>
      <c r="E9" s="30">
        <v>21350</v>
      </c>
      <c r="F9" s="28">
        <f t="shared" si="0"/>
        <v>550</v>
      </c>
      <c r="G9" s="30">
        <v>8412</v>
      </c>
      <c r="H9" s="30">
        <v>8612</v>
      </c>
      <c r="I9" s="28">
        <f t="shared" si="1"/>
        <v>200</v>
      </c>
      <c r="J9" s="31">
        <v>7.33</v>
      </c>
      <c r="K9" s="31">
        <v>3.93</v>
      </c>
      <c r="L9" s="32">
        <f t="shared" si="2"/>
        <v>4817.5</v>
      </c>
      <c r="M9" s="33">
        <f t="shared" si="3"/>
        <v>368.53874999999999</v>
      </c>
      <c r="N9" s="21">
        <v>0</v>
      </c>
      <c r="O9" s="21">
        <v>299.70175499999999</v>
      </c>
      <c r="P9" s="38">
        <v>0</v>
      </c>
      <c r="Q9" s="35">
        <f t="shared" si="4"/>
        <v>668.24050499999998</v>
      </c>
      <c r="R9" s="36">
        <f t="shared" si="5"/>
        <v>668.24050499999998</v>
      </c>
      <c r="S9" s="25"/>
      <c r="T9" s="39"/>
      <c r="U9" s="21">
        <f t="shared" si="6"/>
        <v>668.24050499999998</v>
      </c>
      <c r="V9" s="21">
        <v>0</v>
      </c>
      <c r="W9" s="21">
        <v>668</v>
      </c>
    </row>
    <row r="10" spans="1:23" ht="15.75" x14ac:dyDescent="0.25">
      <c r="A10" s="15">
        <v>12</v>
      </c>
      <c r="B10" s="15">
        <v>1</v>
      </c>
      <c r="C10" s="16"/>
      <c r="D10" s="17">
        <v>594</v>
      </c>
      <c r="E10" s="17">
        <v>636</v>
      </c>
      <c r="F10" s="15">
        <f t="shared" si="0"/>
        <v>42</v>
      </c>
      <c r="G10" s="15"/>
      <c r="H10" s="15"/>
      <c r="I10" s="15">
        <f t="shared" si="1"/>
        <v>0</v>
      </c>
      <c r="J10" s="27">
        <v>6.53</v>
      </c>
      <c r="K10" s="18">
        <v>3.93</v>
      </c>
      <c r="L10" s="19">
        <f t="shared" si="2"/>
        <v>274.26</v>
      </c>
      <c r="M10" s="20">
        <f t="shared" si="3"/>
        <v>20.980889999999999</v>
      </c>
      <c r="N10" s="21">
        <v>0</v>
      </c>
      <c r="O10" s="21">
        <v>0</v>
      </c>
      <c r="P10" s="40">
        <v>0</v>
      </c>
      <c r="Q10" s="23">
        <f t="shared" si="4"/>
        <v>20.980889999999999</v>
      </c>
      <c r="R10" s="24">
        <f t="shared" si="5"/>
        <v>20.980889999999999</v>
      </c>
      <c r="S10" s="25">
        <v>21</v>
      </c>
      <c r="T10" s="26"/>
      <c r="U10" s="21">
        <f t="shared" si="6"/>
        <v>-1.9110000000001293E-2</v>
      </c>
      <c r="V10" s="21">
        <v>0</v>
      </c>
      <c r="W10" s="21">
        <v>0</v>
      </c>
    </row>
    <row r="11" spans="1:23" ht="15.75" x14ac:dyDescent="0.25">
      <c r="A11" s="15">
        <v>15</v>
      </c>
      <c r="B11" s="15">
        <v>1</v>
      </c>
      <c r="C11" s="16"/>
      <c r="D11" s="17">
        <v>6883</v>
      </c>
      <c r="E11" s="17">
        <v>7006</v>
      </c>
      <c r="F11" s="15">
        <f t="shared" si="0"/>
        <v>123</v>
      </c>
      <c r="G11" s="17">
        <v>2706</v>
      </c>
      <c r="H11" s="17">
        <v>2762</v>
      </c>
      <c r="I11" s="15">
        <f t="shared" si="1"/>
        <v>56</v>
      </c>
      <c r="J11" s="18">
        <v>7.33</v>
      </c>
      <c r="K11" s="18">
        <v>3.93</v>
      </c>
      <c r="L11" s="19">
        <f t="shared" si="2"/>
        <v>1121.67</v>
      </c>
      <c r="M11" s="20">
        <f t="shared" si="3"/>
        <v>85.807755</v>
      </c>
      <c r="N11" s="21">
        <v>0</v>
      </c>
      <c r="O11" s="21">
        <v>0</v>
      </c>
      <c r="P11" s="22">
        <f>L11+N11</f>
        <v>1121.67</v>
      </c>
      <c r="Q11" s="23">
        <f t="shared" si="4"/>
        <v>85.807755</v>
      </c>
      <c r="R11" s="24">
        <f t="shared" si="5"/>
        <v>1207.4777550000001</v>
      </c>
      <c r="S11" s="41">
        <v>1207</v>
      </c>
      <c r="T11" s="26"/>
      <c r="U11" s="21">
        <f t="shared" si="6"/>
        <v>0.47775500000011561</v>
      </c>
      <c r="V11" s="21">
        <v>0</v>
      </c>
      <c r="W11" s="21">
        <v>0</v>
      </c>
    </row>
    <row r="12" spans="1:23" ht="15.75" x14ac:dyDescent="0.25">
      <c r="A12" s="15">
        <v>16</v>
      </c>
      <c r="B12" s="15">
        <v>1</v>
      </c>
      <c r="C12" s="16"/>
      <c r="D12" s="17">
        <v>28412</v>
      </c>
      <c r="E12" s="17">
        <v>28994</v>
      </c>
      <c r="F12" s="15">
        <f t="shared" si="0"/>
        <v>582</v>
      </c>
      <c r="G12" s="17">
        <v>8566</v>
      </c>
      <c r="H12" s="17">
        <v>8770</v>
      </c>
      <c r="I12" s="15">
        <f t="shared" si="1"/>
        <v>204</v>
      </c>
      <c r="J12" s="18">
        <v>7.33</v>
      </c>
      <c r="K12" s="18">
        <v>3.93</v>
      </c>
      <c r="L12" s="19">
        <f t="shared" si="2"/>
        <v>5067.7800000000007</v>
      </c>
      <c r="M12" s="20">
        <f t="shared" si="3"/>
        <v>387.68517000000003</v>
      </c>
      <c r="N12" s="21">
        <v>0</v>
      </c>
      <c r="O12" s="21">
        <v>5774.2683099999995</v>
      </c>
      <c r="P12" s="40">
        <v>0</v>
      </c>
      <c r="Q12" s="23">
        <f t="shared" si="4"/>
        <v>6161.9534799999992</v>
      </c>
      <c r="R12" s="24">
        <f t="shared" si="5"/>
        <v>6161.9534799999992</v>
      </c>
      <c r="S12" s="25"/>
      <c r="T12" s="26"/>
      <c r="U12" s="21">
        <f t="shared" si="6"/>
        <v>6161.9534799999992</v>
      </c>
      <c r="V12" s="21">
        <v>0</v>
      </c>
      <c r="W12" s="21">
        <v>6162</v>
      </c>
    </row>
    <row r="13" spans="1:23" ht="15.75" x14ac:dyDescent="0.25">
      <c r="A13" s="15">
        <v>17</v>
      </c>
      <c r="B13" s="15">
        <v>1</v>
      </c>
      <c r="C13" s="16"/>
      <c r="D13" s="17">
        <v>1</v>
      </c>
      <c r="E13" s="17">
        <v>1</v>
      </c>
      <c r="F13" s="15">
        <f t="shared" si="0"/>
        <v>0</v>
      </c>
      <c r="G13" s="17">
        <v>0</v>
      </c>
      <c r="H13" s="17">
        <v>0</v>
      </c>
      <c r="I13" s="15">
        <f t="shared" si="1"/>
        <v>0</v>
      </c>
      <c r="J13" s="18">
        <v>7.33</v>
      </c>
      <c r="K13" s="18">
        <v>3.93</v>
      </c>
      <c r="L13" s="19">
        <f t="shared" si="2"/>
        <v>0</v>
      </c>
      <c r="M13" s="20">
        <f t="shared" si="3"/>
        <v>0</v>
      </c>
      <c r="N13" s="21">
        <v>0</v>
      </c>
      <c r="O13" s="21">
        <v>0</v>
      </c>
      <c r="P13" s="22">
        <f>L13+N13</f>
        <v>0</v>
      </c>
      <c r="Q13" s="23">
        <f t="shared" si="4"/>
        <v>0</v>
      </c>
      <c r="R13" s="24">
        <f t="shared" si="5"/>
        <v>0</v>
      </c>
      <c r="S13" s="20"/>
      <c r="T13" s="26"/>
      <c r="U13" s="21">
        <f t="shared" si="6"/>
        <v>0</v>
      </c>
      <c r="V13" s="21">
        <v>0</v>
      </c>
      <c r="W13" s="21">
        <v>0</v>
      </c>
    </row>
    <row r="14" spans="1:23" ht="15.75" x14ac:dyDescent="0.25">
      <c r="A14" s="15">
        <v>18</v>
      </c>
      <c r="B14" s="15">
        <v>1</v>
      </c>
      <c r="C14" s="16"/>
      <c r="D14" s="17">
        <v>12848</v>
      </c>
      <c r="E14" s="17">
        <v>13130</v>
      </c>
      <c r="F14" s="15">
        <f t="shared" si="0"/>
        <v>282</v>
      </c>
      <c r="G14" s="17">
        <v>7484</v>
      </c>
      <c r="H14" s="17">
        <v>7642</v>
      </c>
      <c r="I14" s="15">
        <f t="shared" si="1"/>
        <v>158</v>
      </c>
      <c r="J14" s="18">
        <v>7.33</v>
      </c>
      <c r="K14" s="18">
        <v>3.93</v>
      </c>
      <c r="L14" s="19">
        <f t="shared" si="2"/>
        <v>2688</v>
      </c>
      <c r="M14" s="20">
        <f t="shared" si="3"/>
        <v>205.63200000000001</v>
      </c>
      <c r="N14" s="21">
        <v>0</v>
      </c>
      <c r="O14" s="21">
        <v>0</v>
      </c>
      <c r="P14" s="40">
        <v>0</v>
      </c>
      <c r="Q14" s="23">
        <f t="shared" si="4"/>
        <v>205.63200000000001</v>
      </c>
      <c r="R14" s="24">
        <f t="shared" si="5"/>
        <v>205.63200000000001</v>
      </c>
      <c r="S14" s="41">
        <v>206</v>
      </c>
      <c r="T14" s="42"/>
      <c r="U14" s="21">
        <f t="shared" si="6"/>
        <v>-0.367999999999995</v>
      </c>
      <c r="V14" s="21">
        <v>0</v>
      </c>
      <c r="W14" s="21">
        <v>0</v>
      </c>
    </row>
    <row r="15" spans="1:23" ht="15.75" x14ac:dyDescent="0.25">
      <c r="A15" s="15">
        <v>19</v>
      </c>
      <c r="B15" s="15">
        <v>1</v>
      </c>
      <c r="C15" s="16"/>
      <c r="D15" s="17">
        <v>35906</v>
      </c>
      <c r="E15" s="17">
        <v>36575</v>
      </c>
      <c r="F15" s="15">
        <f t="shared" si="0"/>
        <v>669</v>
      </c>
      <c r="G15" s="17">
        <v>14685</v>
      </c>
      <c r="H15" s="17">
        <v>14984</v>
      </c>
      <c r="I15" s="15">
        <f t="shared" si="1"/>
        <v>299</v>
      </c>
      <c r="J15" s="18">
        <v>7.33</v>
      </c>
      <c r="K15" s="18">
        <v>3.93</v>
      </c>
      <c r="L15" s="19">
        <f t="shared" si="2"/>
        <v>6078.84</v>
      </c>
      <c r="M15" s="20">
        <f t="shared" si="3"/>
        <v>465.03125999999997</v>
      </c>
      <c r="N15" s="21">
        <v>0</v>
      </c>
      <c r="O15" s="21">
        <v>0</v>
      </c>
      <c r="P15" s="40">
        <v>0</v>
      </c>
      <c r="Q15" s="23">
        <f t="shared" si="4"/>
        <v>465.03125999999997</v>
      </c>
      <c r="R15" s="24">
        <f t="shared" si="5"/>
        <v>465.03125999999997</v>
      </c>
      <c r="S15" s="25"/>
      <c r="T15" s="42"/>
      <c r="U15" s="21">
        <f t="shared" si="6"/>
        <v>465.03125999999997</v>
      </c>
      <c r="V15" s="21">
        <v>0</v>
      </c>
      <c r="W15" s="21">
        <v>465</v>
      </c>
    </row>
    <row r="16" spans="1:23" ht="15.75" x14ac:dyDescent="0.25">
      <c r="A16" s="15">
        <v>20</v>
      </c>
      <c r="B16" s="15">
        <v>1</v>
      </c>
      <c r="C16" s="16"/>
      <c r="D16" s="17">
        <v>2066</v>
      </c>
      <c r="E16" s="17">
        <v>2094</v>
      </c>
      <c r="F16" s="15">
        <f t="shared" si="0"/>
        <v>28</v>
      </c>
      <c r="G16" s="17">
        <v>591</v>
      </c>
      <c r="H16" s="17">
        <v>600</v>
      </c>
      <c r="I16" s="15">
        <f t="shared" si="1"/>
        <v>9</v>
      </c>
      <c r="J16" s="18">
        <v>7.33</v>
      </c>
      <c r="K16" s="18">
        <v>3.93</v>
      </c>
      <c r="L16" s="19">
        <f t="shared" si="2"/>
        <v>240.61</v>
      </c>
      <c r="M16" s="20">
        <f t="shared" si="3"/>
        <v>18.406665</v>
      </c>
      <c r="N16" s="21">
        <v>0</v>
      </c>
      <c r="O16" s="21">
        <v>1062.5379049999999</v>
      </c>
      <c r="P16" s="40">
        <v>0</v>
      </c>
      <c r="Q16" s="23">
        <f t="shared" si="4"/>
        <v>1080.9445699999999</v>
      </c>
      <c r="R16" s="24">
        <f t="shared" si="5"/>
        <v>1080.9445699999999</v>
      </c>
      <c r="S16" s="25">
        <v>1081</v>
      </c>
      <c r="T16" s="26"/>
      <c r="U16" s="21">
        <f t="shared" si="6"/>
        <v>-5.5430000000114887E-2</v>
      </c>
      <c r="V16" s="21">
        <v>0</v>
      </c>
      <c r="W16" s="21">
        <v>0</v>
      </c>
    </row>
    <row r="17" spans="1:23" ht="15.75" x14ac:dyDescent="0.25">
      <c r="A17" s="15">
        <v>21</v>
      </c>
      <c r="B17" s="15">
        <v>1</v>
      </c>
      <c r="C17" s="16"/>
      <c r="D17" s="17">
        <v>23242</v>
      </c>
      <c r="E17" s="17">
        <v>23905</v>
      </c>
      <c r="F17" s="15">
        <f t="shared" si="0"/>
        <v>663</v>
      </c>
      <c r="G17" s="17">
        <v>8598</v>
      </c>
      <c r="H17" s="17">
        <v>8858</v>
      </c>
      <c r="I17" s="15">
        <f t="shared" si="1"/>
        <v>260</v>
      </c>
      <c r="J17" s="18">
        <v>7.33</v>
      </c>
      <c r="K17" s="18">
        <v>3.93</v>
      </c>
      <c r="L17" s="19">
        <f t="shared" si="2"/>
        <v>5881.59</v>
      </c>
      <c r="M17" s="20">
        <f t="shared" si="3"/>
        <v>449.94163500000002</v>
      </c>
      <c r="N17" s="21">
        <v>0</v>
      </c>
      <c r="O17" s="21">
        <v>0</v>
      </c>
      <c r="P17" s="40">
        <v>0</v>
      </c>
      <c r="Q17" s="23">
        <f t="shared" si="4"/>
        <v>449.94163500000002</v>
      </c>
      <c r="R17" s="24">
        <f t="shared" si="5"/>
        <v>449.94163500000002</v>
      </c>
      <c r="S17" s="41">
        <v>450</v>
      </c>
      <c r="T17" s="42"/>
      <c r="U17" s="21">
        <f t="shared" si="6"/>
        <v>-5.8364999999980682E-2</v>
      </c>
      <c r="V17" s="21">
        <v>0</v>
      </c>
      <c r="W17" s="21">
        <v>0</v>
      </c>
    </row>
    <row r="18" spans="1:23" ht="15.75" x14ac:dyDescent="0.25">
      <c r="A18" s="15">
        <v>22</v>
      </c>
      <c r="B18" s="15">
        <v>1</v>
      </c>
      <c r="C18" s="16"/>
      <c r="D18" s="17">
        <v>17591</v>
      </c>
      <c r="E18" s="17">
        <v>18125</v>
      </c>
      <c r="F18" s="15">
        <f t="shared" si="0"/>
        <v>534</v>
      </c>
      <c r="G18" s="17">
        <v>9218</v>
      </c>
      <c r="H18" s="17">
        <v>9518</v>
      </c>
      <c r="I18" s="15">
        <f t="shared" si="1"/>
        <v>300</v>
      </c>
      <c r="J18" s="18">
        <v>7.33</v>
      </c>
      <c r="K18" s="18">
        <v>3.93</v>
      </c>
      <c r="L18" s="19">
        <f t="shared" si="2"/>
        <v>5093.22</v>
      </c>
      <c r="M18" s="20">
        <f t="shared" si="3"/>
        <v>389.63132999999999</v>
      </c>
      <c r="N18" s="21">
        <v>0</v>
      </c>
      <c r="O18" s="21">
        <v>0</v>
      </c>
      <c r="P18" s="22">
        <f>L18+N18</f>
        <v>5093.22</v>
      </c>
      <c r="Q18" s="23">
        <f t="shared" ref="Q18:Q81" si="7">M18+O18</f>
        <v>389.63132999999999</v>
      </c>
      <c r="R18" s="24">
        <f t="shared" si="5"/>
        <v>5482.8513300000004</v>
      </c>
      <c r="S18" s="41">
        <v>5483</v>
      </c>
      <c r="T18" s="26"/>
      <c r="U18" s="21">
        <f t="shared" si="6"/>
        <v>-0.14866999999958352</v>
      </c>
      <c r="V18" s="21">
        <v>0</v>
      </c>
      <c r="W18" s="21">
        <v>0</v>
      </c>
    </row>
    <row r="19" spans="1:23" ht="15.75" x14ac:dyDescent="0.25">
      <c r="A19" s="15">
        <v>23</v>
      </c>
      <c r="B19" s="15">
        <v>1</v>
      </c>
      <c r="C19" s="16"/>
      <c r="D19" s="17">
        <v>0</v>
      </c>
      <c r="E19" s="17">
        <v>0</v>
      </c>
      <c r="F19" s="15">
        <f t="shared" si="0"/>
        <v>0</v>
      </c>
      <c r="G19" s="17">
        <v>0</v>
      </c>
      <c r="H19" s="17">
        <v>0</v>
      </c>
      <c r="I19" s="15">
        <f t="shared" si="1"/>
        <v>0</v>
      </c>
      <c r="J19" s="18">
        <v>7.33</v>
      </c>
      <c r="K19" s="18">
        <v>3.93</v>
      </c>
      <c r="L19" s="19">
        <f t="shared" si="2"/>
        <v>0</v>
      </c>
      <c r="M19" s="20">
        <f t="shared" si="3"/>
        <v>0</v>
      </c>
      <c r="N19" s="21">
        <v>0</v>
      </c>
      <c r="O19" s="21">
        <v>0</v>
      </c>
      <c r="P19" s="22">
        <f>L19+N19</f>
        <v>0</v>
      </c>
      <c r="Q19" s="23">
        <f t="shared" si="7"/>
        <v>0</v>
      </c>
      <c r="R19" s="24">
        <f t="shared" si="5"/>
        <v>0</v>
      </c>
      <c r="S19" s="20"/>
      <c r="T19" s="26"/>
      <c r="U19" s="21">
        <f t="shared" si="6"/>
        <v>0</v>
      </c>
      <c r="V19" s="21">
        <v>0</v>
      </c>
      <c r="W19" s="21">
        <v>0</v>
      </c>
    </row>
    <row r="20" spans="1:23" ht="15.75" x14ac:dyDescent="0.25">
      <c r="A20" s="15">
        <v>26</v>
      </c>
      <c r="B20" s="15">
        <v>1</v>
      </c>
      <c r="C20" s="16"/>
      <c r="D20" s="17">
        <v>32485</v>
      </c>
      <c r="E20" s="17">
        <v>33727</v>
      </c>
      <c r="F20" s="15">
        <f t="shared" si="0"/>
        <v>1242</v>
      </c>
      <c r="G20" s="17">
        <v>29378</v>
      </c>
      <c r="H20" s="17">
        <v>30669</v>
      </c>
      <c r="I20" s="15">
        <f t="shared" si="1"/>
        <v>1291</v>
      </c>
      <c r="J20" s="18">
        <v>7.33</v>
      </c>
      <c r="K20" s="18">
        <v>3.93</v>
      </c>
      <c r="L20" s="19">
        <f t="shared" si="2"/>
        <v>14177.490000000002</v>
      </c>
      <c r="M20" s="20">
        <f t="shared" si="3"/>
        <v>1084.5779850000001</v>
      </c>
      <c r="N20" s="21">
        <v>0</v>
      </c>
      <c r="O20" s="21">
        <v>688.68513000000007</v>
      </c>
      <c r="P20" s="40">
        <v>0</v>
      </c>
      <c r="Q20" s="23">
        <f t="shared" si="7"/>
        <v>1773.2631150000002</v>
      </c>
      <c r="R20" s="24">
        <f t="shared" si="5"/>
        <v>1773.2631150000002</v>
      </c>
      <c r="S20" s="25"/>
      <c r="T20" s="42"/>
      <c r="U20" s="21">
        <f t="shared" si="6"/>
        <v>1773.2631150000002</v>
      </c>
      <c r="V20" s="21">
        <v>0</v>
      </c>
      <c r="W20" s="21">
        <v>1773</v>
      </c>
    </row>
    <row r="21" spans="1:23" ht="15.75" x14ac:dyDescent="0.25">
      <c r="A21" s="15">
        <v>27</v>
      </c>
      <c r="B21" s="15">
        <v>1</v>
      </c>
      <c r="C21" s="16"/>
      <c r="D21" s="17">
        <v>17</v>
      </c>
      <c r="E21" s="17">
        <v>17</v>
      </c>
      <c r="F21" s="15">
        <f t="shared" si="0"/>
        <v>0</v>
      </c>
      <c r="G21" s="17">
        <v>0</v>
      </c>
      <c r="H21" s="17">
        <v>0</v>
      </c>
      <c r="I21" s="15">
        <f t="shared" si="1"/>
        <v>0</v>
      </c>
      <c r="J21" s="18">
        <v>7.33</v>
      </c>
      <c r="K21" s="18">
        <v>3.93</v>
      </c>
      <c r="L21" s="19">
        <f t="shared" si="2"/>
        <v>0</v>
      </c>
      <c r="M21" s="20">
        <f t="shared" si="3"/>
        <v>0</v>
      </c>
      <c r="N21" s="21">
        <v>0</v>
      </c>
      <c r="O21" s="21">
        <v>0</v>
      </c>
      <c r="P21" s="22">
        <f>L21+N21</f>
        <v>0</v>
      </c>
      <c r="Q21" s="23">
        <f t="shared" si="7"/>
        <v>0</v>
      </c>
      <c r="R21" s="24">
        <f t="shared" si="5"/>
        <v>0</v>
      </c>
      <c r="S21" s="20"/>
      <c r="T21" s="26"/>
      <c r="U21" s="21">
        <f t="shared" si="6"/>
        <v>0</v>
      </c>
      <c r="V21" s="21">
        <v>0</v>
      </c>
      <c r="W21" s="21">
        <v>0</v>
      </c>
    </row>
    <row r="22" spans="1:23" ht="15.75" x14ac:dyDescent="0.25">
      <c r="A22" s="15">
        <v>28</v>
      </c>
      <c r="B22" s="15">
        <v>1</v>
      </c>
      <c r="C22" s="16"/>
      <c r="D22" s="17">
        <v>22240</v>
      </c>
      <c r="E22" s="17">
        <v>22995</v>
      </c>
      <c r="F22" s="15">
        <f t="shared" si="0"/>
        <v>755</v>
      </c>
      <c r="G22" s="17">
        <v>11662</v>
      </c>
      <c r="H22" s="17">
        <v>12088</v>
      </c>
      <c r="I22" s="15">
        <f t="shared" si="1"/>
        <v>426</v>
      </c>
      <c r="J22" s="18">
        <v>7.33</v>
      </c>
      <c r="K22" s="18">
        <v>3.93</v>
      </c>
      <c r="L22" s="19">
        <f t="shared" si="2"/>
        <v>7208.33</v>
      </c>
      <c r="M22" s="20">
        <f t="shared" si="3"/>
        <v>551.43724499999996</v>
      </c>
      <c r="N22" s="21">
        <v>0</v>
      </c>
      <c r="O22" s="21">
        <v>0</v>
      </c>
      <c r="P22" s="22">
        <f>L22+N22</f>
        <v>7208.33</v>
      </c>
      <c r="Q22" s="23">
        <f t="shared" si="7"/>
        <v>551.43724499999996</v>
      </c>
      <c r="R22" s="24">
        <f t="shared" si="5"/>
        <v>7759.767245</v>
      </c>
      <c r="S22" s="25"/>
      <c r="T22" s="26"/>
      <c r="U22" s="21">
        <f t="shared" si="6"/>
        <v>7759.767245</v>
      </c>
      <c r="V22" s="21">
        <v>7208.33</v>
      </c>
      <c r="W22" s="21">
        <v>551.43724499999996</v>
      </c>
    </row>
    <row r="23" spans="1:23" ht="15.75" x14ac:dyDescent="0.25">
      <c r="A23" s="15">
        <v>29</v>
      </c>
      <c r="B23" s="15">
        <v>6</v>
      </c>
      <c r="C23" s="16"/>
      <c r="D23" s="17">
        <v>16615</v>
      </c>
      <c r="E23" s="17">
        <v>17234</v>
      </c>
      <c r="F23" s="15">
        <f t="shared" si="0"/>
        <v>619</v>
      </c>
      <c r="G23" s="17">
        <v>6914</v>
      </c>
      <c r="H23" s="17">
        <v>7209</v>
      </c>
      <c r="I23" s="15">
        <f t="shared" si="1"/>
        <v>295</v>
      </c>
      <c r="J23" s="18">
        <v>7.33</v>
      </c>
      <c r="K23" s="18">
        <v>3.93</v>
      </c>
      <c r="L23" s="19">
        <f t="shared" si="2"/>
        <v>5696.6200000000008</v>
      </c>
      <c r="M23" s="20">
        <f t="shared" si="3"/>
        <v>435.79143000000005</v>
      </c>
      <c r="N23" s="21">
        <v>0</v>
      </c>
      <c r="O23" s="21">
        <v>0</v>
      </c>
      <c r="P23" s="40">
        <v>0</v>
      </c>
      <c r="Q23" s="23">
        <f t="shared" si="7"/>
        <v>435.79143000000005</v>
      </c>
      <c r="R23" s="24">
        <f t="shared" si="5"/>
        <v>435.79143000000005</v>
      </c>
      <c r="S23" s="25"/>
      <c r="T23" s="26"/>
      <c r="U23" s="21">
        <f t="shared" si="6"/>
        <v>435.79143000000005</v>
      </c>
      <c r="V23" s="21">
        <v>0</v>
      </c>
      <c r="W23" s="21">
        <v>436</v>
      </c>
    </row>
    <row r="24" spans="1:23" ht="15.75" x14ac:dyDescent="0.25">
      <c r="A24" s="15">
        <v>32</v>
      </c>
      <c r="B24" s="15">
        <v>6</v>
      </c>
      <c r="C24" s="16"/>
      <c r="D24" s="17">
        <v>13468</v>
      </c>
      <c r="E24" s="17">
        <v>13791</v>
      </c>
      <c r="F24" s="15">
        <f t="shared" si="0"/>
        <v>323</v>
      </c>
      <c r="G24" s="17">
        <v>4317</v>
      </c>
      <c r="H24" s="17">
        <v>4444</v>
      </c>
      <c r="I24" s="15">
        <f t="shared" si="1"/>
        <v>127</v>
      </c>
      <c r="J24" s="18">
        <v>7.33</v>
      </c>
      <c r="K24" s="18">
        <v>3.93</v>
      </c>
      <c r="L24" s="19">
        <f t="shared" si="2"/>
        <v>2866.7000000000003</v>
      </c>
      <c r="M24" s="20">
        <f t="shared" si="3"/>
        <v>219.30255000000002</v>
      </c>
      <c r="N24" s="21">
        <v>0</v>
      </c>
      <c r="O24" s="21">
        <v>3047.0737950000007</v>
      </c>
      <c r="P24" s="40">
        <v>0</v>
      </c>
      <c r="Q24" s="23">
        <f t="shared" si="7"/>
        <v>3266.3763450000006</v>
      </c>
      <c r="R24" s="24">
        <f t="shared" si="5"/>
        <v>3266.3763450000006</v>
      </c>
      <c r="S24" s="20"/>
      <c r="T24" s="26"/>
      <c r="U24" s="21">
        <f t="shared" si="6"/>
        <v>3266.3763450000006</v>
      </c>
      <c r="V24" s="21">
        <v>0</v>
      </c>
      <c r="W24" s="21">
        <v>3266</v>
      </c>
    </row>
    <row r="25" spans="1:23" ht="15.75" x14ac:dyDescent="0.25">
      <c r="A25" s="15">
        <v>34</v>
      </c>
      <c r="B25" s="15">
        <v>6</v>
      </c>
      <c r="C25" s="16"/>
      <c r="D25" s="17">
        <v>46113</v>
      </c>
      <c r="E25" s="17">
        <v>46113</v>
      </c>
      <c r="F25" s="15">
        <f t="shared" si="0"/>
        <v>0</v>
      </c>
      <c r="G25" s="15"/>
      <c r="H25" s="15"/>
      <c r="I25" s="15">
        <f t="shared" si="1"/>
        <v>0</v>
      </c>
      <c r="J25" s="27">
        <v>6.53</v>
      </c>
      <c r="K25" s="18">
        <v>3.93</v>
      </c>
      <c r="L25" s="19">
        <f t="shared" si="2"/>
        <v>0</v>
      </c>
      <c r="M25" s="20">
        <f t="shared" si="3"/>
        <v>0</v>
      </c>
      <c r="N25" s="21">
        <v>0</v>
      </c>
      <c r="O25" s="21">
        <v>0</v>
      </c>
      <c r="P25" s="22">
        <f>L25+N25</f>
        <v>0</v>
      </c>
      <c r="Q25" s="23">
        <f t="shared" si="7"/>
        <v>0</v>
      </c>
      <c r="R25" s="24">
        <f t="shared" si="5"/>
        <v>0</v>
      </c>
      <c r="S25" s="43"/>
      <c r="T25" s="26"/>
      <c r="U25" s="21">
        <f t="shared" si="6"/>
        <v>0</v>
      </c>
      <c r="V25" s="21">
        <v>0</v>
      </c>
      <c r="W25" s="21">
        <v>0</v>
      </c>
    </row>
    <row r="26" spans="1:23" ht="15.75" x14ac:dyDescent="0.25">
      <c r="A26" s="15">
        <v>35</v>
      </c>
      <c r="B26" s="15">
        <v>6</v>
      </c>
      <c r="C26" s="16"/>
      <c r="D26" s="17">
        <v>29528</v>
      </c>
      <c r="E26" s="17">
        <v>30319</v>
      </c>
      <c r="F26" s="15">
        <f t="shared" si="0"/>
        <v>791</v>
      </c>
      <c r="G26" s="17">
        <v>10042</v>
      </c>
      <c r="H26" s="17">
        <v>10336</v>
      </c>
      <c r="I26" s="15">
        <f t="shared" si="1"/>
        <v>294</v>
      </c>
      <c r="J26" s="18">
        <v>7.33</v>
      </c>
      <c r="K26" s="18">
        <v>3.93</v>
      </c>
      <c r="L26" s="19">
        <f t="shared" si="2"/>
        <v>6953.45</v>
      </c>
      <c r="M26" s="20">
        <f t="shared" si="3"/>
        <v>531.93892499999993</v>
      </c>
      <c r="N26" s="21">
        <v>0</v>
      </c>
      <c r="O26" s="21">
        <v>656.94783999999993</v>
      </c>
      <c r="P26" s="40">
        <v>0</v>
      </c>
      <c r="Q26" s="23">
        <f t="shared" si="7"/>
        <v>1188.8867649999997</v>
      </c>
      <c r="R26" s="24">
        <f t="shared" si="5"/>
        <v>1188.8867649999997</v>
      </c>
      <c r="S26" s="25"/>
      <c r="T26" s="26"/>
      <c r="U26" s="21">
        <f t="shared" si="6"/>
        <v>1188.8867649999997</v>
      </c>
      <c r="V26" s="21">
        <v>0</v>
      </c>
      <c r="W26" s="21">
        <v>1189</v>
      </c>
    </row>
    <row r="27" spans="1:23" ht="15.75" x14ac:dyDescent="0.25">
      <c r="A27" s="15">
        <v>36</v>
      </c>
      <c r="B27" s="15">
        <v>6</v>
      </c>
      <c r="C27" s="16"/>
      <c r="D27" s="17">
        <v>1288</v>
      </c>
      <c r="E27" s="17">
        <v>1306</v>
      </c>
      <c r="F27" s="15">
        <f t="shared" si="0"/>
        <v>18</v>
      </c>
      <c r="G27" s="17">
        <v>334</v>
      </c>
      <c r="H27" s="17">
        <v>335</v>
      </c>
      <c r="I27" s="15">
        <f t="shared" si="1"/>
        <v>1</v>
      </c>
      <c r="J27" s="18">
        <v>7.33</v>
      </c>
      <c r="K27" s="18">
        <v>3.93</v>
      </c>
      <c r="L27" s="19">
        <f t="shared" si="2"/>
        <v>135.87</v>
      </c>
      <c r="M27" s="20">
        <f t="shared" si="3"/>
        <v>10.394055</v>
      </c>
      <c r="N27" s="21">
        <v>0</v>
      </c>
      <c r="O27" s="21">
        <v>0</v>
      </c>
      <c r="P27" s="22">
        <f t="shared" ref="P27:P33" si="8">L27+N27</f>
        <v>135.87</v>
      </c>
      <c r="Q27" s="23">
        <f t="shared" si="7"/>
        <v>10.394055</v>
      </c>
      <c r="R27" s="24">
        <f t="shared" si="5"/>
        <v>146.26405500000001</v>
      </c>
      <c r="S27" s="41">
        <v>146</v>
      </c>
      <c r="T27" s="26"/>
      <c r="U27" s="21">
        <f t="shared" si="6"/>
        <v>0.26405500000001325</v>
      </c>
      <c r="V27" s="21">
        <v>0</v>
      </c>
      <c r="W27" s="21">
        <v>0</v>
      </c>
    </row>
    <row r="28" spans="1:23" ht="15.75" x14ac:dyDescent="0.25">
      <c r="A28" s="15">
        <v>37</v>
      </c>
      <c r="B28" s="15">
        <v>6</v>
      </c>
      <c r="C28" s="16"/>
      <c r="D28" s="17">
        <v>2159</v>
      </c>
      <c r="E28" s="17">
        <v>2198</v>
      </c>
      <c r="F28" s="15">
        <f t="shared" si="0"/>
        <v>39</v>
      </c>
      <c r="G28" s="17">
        <v>459</v>
      </c>
      <c r="H28" s="17">
        <v>470</v>
      </c>
      <c r="I28" s="15">
        <f t="shared" si="1"/>
        <v>11</v>
      </c>
      <c r="J28" s="18">
        <v>7.33</v>
      </c>
      <c r="K28" s="18">
        <v>3.93</v>
      </c>
      <c r="L28" s="19">
        <f t="shared" si="2"/>
        <v>329.1</v>
      </c>
      <c r="M28" s="20">
        <f t="shared" si="3"/>
        <v>25.17615</v>
      </c>
      <c r="N28" s="21">
        <v>0</v>
      </c>
      <c r="O28" s="21">
        <v>0</v>
      </c>
      <c r="P28" s="22">
        <f t="shared" si="8"/>
        <v>329.1</v>
      </c>
      <c r="Q28" s="23">
        <f t="shared" si="7"/>
        <v>25.17615</v>
      </c>
      <c r="R28" s="24">
        <f t="shared" si="5"/>
        <v>354.27615000000003</v>
      </c>
      <c r="S28" s="25">
        <v>354</v>
      </c>
      <c r="T28" s="26"/>
      <c r="U28" s="21">
        <f t="shared" si="6"/>
        <v>0.27615000000002965</v>
      </c>
      <c r="V28" s="21">
        <v>0</v>
      </c>
      <c r="W28" s="21">
        <v>0</v>
      </c>
    </row>
    <row r="29" spans="1:23" ht="15.75" x14ac:dyDescent="0.25">
      <c r="A29" s="15">
        <v>38</v>
      </c>
      <c r="B29" s="15">
        <v>6</v>
      </c>
      <c r="C29" s="16"/>
      <c r="D29" s="17">
        <v>0</v>
      </c>
      <c r="E29" s="17">
        <v>0</v>
      </c>
      <c r="F29" s="15">
        <f t="shared" si="0"/>
        <v>0</v>
      </c>
      <c r="G29" s="17">
        <v>0</v>
      </c>
      <c r="H29" s="17">
        <v>0</v>
      </c>
      <c r="I29" s="15">
        <f t="shared" si="1"/>
        <v>0</v>
      </c>
      <c r="J29" s="18">
        <v>7.33</v>
      </c>
      <c r="K29" s="18">
        <v>3.93</v>
      </c>
      <c r="L29" s="19">
        <f t="shared" si="2"/>
        <v>0</v>
      </c>
      <c r="M29" s="20">
        <f t="shared" si="3"/>
        <v>0</v>
      </c>
      <c r="N29" s="21">
        <v>0</v>
      </c>
      <c r="O29" s="21">
        <v>0</v>
      </c>
      <c r="P29" s="22">
        <f t="shared" si="8"/>
        <v>0</v>
      </c>
      <c r="Q29" s="23">
        <f t="shared" si="7"/>
        <v>0</v>
      </c>
      <c r="R29" s="24">
        <f t="shared" si="5"/>
        <v>0</v>
      </c>
      <c r="S29" s="20"/>
      <c r="T29" s="26"/>
      <c r="U29" s="21">
        <f t="shared" si="6"/>
        <v>0</v>
      </c>
      <c r="V29" s="21">
        <v>0</v>
      </c>
      <c r="W29" s="21">
        <v>0</v>
      </c>
    </row>
    <row r="30" spans="1:23" ht="15.75" x14ac:dyDescent="0.25">
      <c r="A30" s="15">
        <v>39</v>
      </c>
      <c r="B30" s="15">
        <v>6</v>
      </c>
      <c r="C30" s="16"/>
      <c r="D30" s="17">
        <v>21960</v>
      </c>
      <c r="E30" s="17">
        <v>22550</v>
      </c>
      <c r="F30" s="15">
        <f t="shared" si="0"/>
        <v>590</v>
      </c>
      <c r="G30" s="17">
        <v>10478</v>
      </c>
      <c r="H30" s="17">
        <v>10830</v>
      </c>
      <c r="I30" s="15">
        <f t="shared" si="1"/>
        <v>352</v>
      </c>
      <c r="J30" s="18">
        <v>7.33</v>
      </c>
      <c r="K30" s="18">
        <v>3.93</v>
      </c>
      <c r="L30" s="19">
        <f t="shared" si="2"/>
        <v>5708.0599999999995</v>
      </c>
      <c r="M30" s="20">
        <f t="shared" si="3"/>
        <v>436.66658999999993</v>
      </c>
      <c r="N30" s="21">
        <v>0</v>
      </c>
      <c r="O30" s="21">
        <v>0</v>
      </c>
      <c r="P30" s="22">
        <f t="shared" si="8"/>
        <v>5708.0599999999995</v>
      </c>
      <c r="Q30" s="23">
        <f t="shared" si="7"/>
        <v>436.66658999999993</v>
      </c>
      <c r="R30" s="24">
        <f t="shared" si="5"/>
        <v>6144.7265899999993</v>
      </c>
      <c r="S30" s="41">
        <v>6145</v>
      </c>
      <c r="T30" s="26"/>
      <c r="U30" s="21">
        <f t="shared" si="6"/>
        <v>-0.27341000000069471</v>
      </c>
      <c r="V30" s="21">
        <v>0</v>
      </c>
      <c r="W30" s="21">
        <v>0</v>
      </c>
    </row>
    <row r="31" spans="1:23" ht="15.75" x14ac:dyDescent="0.25">
      <c r="A31" s="15">
        <v>40</v>
      </c>
      <c r="B31" s="15">
        <v>6</v>
      </c>
      <c r="C31" s="16"/>
      <c r="D31" s="17">
        <v>13088</v>
      </c>
      <c r="E31" s="17">
        <v>13088</v>
      </c>
      <c r="F31" s="15">
        <f t="shared" si="0"/>
        <v>0</v>
      </c>
      <c r="G31" s="15"/>
      <c r="H31" s="15"/>
      <c r="I31" s="15">
        <f t="shared" si="1"/>
        <v>0</v>
      </c>
      <c r="J31" s="27">
        <v>6.53</v>
      </c>
      <c r="K31" s="18">
        <v>3.93</v>
      </c>
      <c r="L31" s="19">
        <f t="shared" si="2"/>
        <v>0</v>
      </c>
      <c r="M31" s="20">
        <f t="shared" si="3"/>
        <v>0</v>
      </c>
      <c r="N31" s="21">
        <v>0</v>
      </c>
      <c r="O31" s="21">
        <v>0</v>
      </c>
      <c r="P31" s="22">
        <f t="shared" si="8"/>
        <v>0</v>
      </c>
      <c r="Q31" s="23">
        <f t="shared" si="7"/>
        <v>0</v>
      </c>
      <c r="R31" s="24">
        <f t="shared" si="5"/>
        <v>0</v>
      </c>
      <c r="S31" s="20"/>
      <c r="T31" s="26"/>
      <c r="U31" s="21">
        <f t="shared" si="6"/>
        <v>0</v>
      </c>
      <c r="V31" s="21">
        <v>0</v>
      </c>
      <c r="W31" s="21">
        <v>0</v>
      </c>
    </row>
    <row r="32" spans="1:23" ht="15.75" x14ac:dyDescent="0.25">
      <c r="A32" s="15">
        <v>44</v>
      </c>
      <c r="B32" s="15">
        <v>5</v>
      </c>
      <c r="C32" s="16"/>
      <c r="D32" s="17">
        <v>7485</v>
      </c>
      <c r="E32" s="17">
        <v>7928</v>
      </c>
      <c r="F32" s="15">
        <f t="shared" si="0"/>
        <v>443</v>
      </c>
      <c r="G32" s="17"/>
      <c r="H32" s="17"/>
      <c r="I32" s="15">
        <f t="shared" si="1"/>
        <v>0</v>
      </c>
      <c r="J32" s="18">
        <v>6.53</v>
      </c>
      <c r="K32" s="18">
        <v>3.93</v>
      </c>
      <c r="L32" s="19">
        <f t="shared" si="2"/>
        <v>2892.79</v>
      </c>
      <c r="M32" s="20">
        <f t="shared" si="3"/>
        <v>221.29843499999998</v>
      </c>
      <c r="N32" s="21">
        <v>5543.9109999999964</v>
      </c>
      <c r="O32" s="21">
        <v>405.034605</v>
      </c>
      <c r="P32" s="22">
        <f t="shared" si="8"/>
        <v>8436.7009999999973</v>
      </c>
      <c r="Q32" s="23">
        <f t="shared" si="7"/>
        <v>626.33303999999998</v>
      </c>
      <c r="R32" s="24">
        <f t="shared" si="5"/>
        <v>9063.0340399999968</v>
      </c>
      <c r="S32" s="25"/>
      <c r="T32" s="26"/>
      <c r="U32" s="21">
        <f t="shared" si="6"/>
        <v>9063.0340399999968</v>
      </c>
      <c r="V32" s="21">
        <v>8436.7009999999973</v>
      </c>
      <c r="W32" s="21">
        <v>626.33303999999998</v>
      </c>
    </row>
    <row r="33" spans="1:23" ht="15.75" x14ac:dyDescent="0.25">
      <c r="A33" s="15">
        <v>45</v>
      </c>
      <c r="B33" s="15">
        <v>5</v>
      </c>
      <c r="C33" s="16"/>
      <c r="D33" s="17">
        <v>10928</v>
      </c>
      <c r="E33" s="17">
        <v>11067</v>
      </c>
      <c r="F33" s="15">
        <f t="shared" si="0"/>
        <v>139</v>
      </c>
      <c r="G33" s="17"/>
      <c r="H33" s="17"/>
      <c r="I33" s="15">
        <f t="shared" si="1"/>
        <v>0</v>
      </c>
      <c r="J33" s="27">
        <v>6.53</v>
      </c>
      <c r="K33" s="18">
        <v>3.93</v>
      </c>
      <c r="L33" s="19">
        <f t="shared" si="2"/>
        <v>907.67000000000007</v>
      </c>
      <c r="M33" s="20">
        <f t="shared" si="3"/>
        <v>69.436755000000005</v>
      </c>
      <c r="N33" s="21">
        <v>4572.8289999999997</v>
      </c>
      <c r="O33" s="21">
        <v>856.03576500000008</v>
      </c>
      <c r="P33" s="22">
        <f t="shared" si="8"/>
        <v>5480.4989999999998</v>
      </c>
      <c r="Q33" s="23">
        <f t="shared" si="7"/>
        <v>925.47252000000003</v>
      </c>
      <c r="R33" s="24">
        <f t="shared" si="5"/>
        <v>6405.9715200000001</v>
      </c>
      <c r="S33" s="25">
        <v>1001</v>
      </c>
      <c r="T33" s="26"/>
      <c r="U33" s="21">
        <f t="shared" si="6"/>
        <v>5404.9715200000001</v>
      </c>
      <c r="V33" s="21">
        <v>5480.4989999999998</v>
      </c>
      <c r="W33" s="21">
        <v>925.47252000000003</v>
      </c>
    </row>
    <row r="34" spans="1:23" ht="15.75" x14ac:dyDescent="0.25">
      <c r="A34" s="15">
        <v>48</v>
      </c>
      <c r="B34" s="15">
        <v>2</v>
      </c>
      <c r="C34" s="16"/>
      <c r="D34" s="17">
        <v>745</v>
      </c>
      <c r="E34" s="17">
        <v>1029</v>
      </c>
      <c r="F34" s="15">
        <f t="shared" si="0"/>
        <v>284</v>
      </c>
      <c r="G34" s="17">
        <v>225</v>
      </c>
      <c r="H34" s="17">
        <v>360</v>
      </c>
      <c r="I34" s="15">
        <f t="shared" si="1"/>
        <v>135</v>
      </c>
      <c r="J34" s="18">
        <v>7.33</v>
      </c>
      <c r="K34" s="18">
        <v>3.93</v>
      </c>
      <c r="L34" s="19">
        <f t="shared" si="2"/>
        <v>2612.27</v>
      </c>
      <c r="M34" s="20">
        <f t="shared" si="3"/>
        <v>199.83865499999999</v>
      </c>
      <c r="N34" s="21">
        <v>0</v>
      </c>
      <c r="O34" s="21">
        <v>-191.03497499999997</v>
      </c>
      <c r="P34" s="40">
        <v>0</v>
      </c>
      <c r="Q34" s="23">
        <f t="shared" si="7"/>
        <v>8.8036800000000142</v>
      </c>
      <c r="R34" s="24">
        <f t="shared" si="5"/>
        <v>8.8036800000000142</v>
      </c>
      <c r="S34" s="25"/>
      <c r="T34" s="42"/>
      <c r="U34" s="21">
        <f t="shared" si="6"/>
        <v>8.8036800000000142</v>
      </c>
      <c r="V34" s="21">
        <v>0</v>
      </c>
      <c r="W34" s="21">
        <v>9</v>
      </c>
    </row>
    <row r="35" spans="1:23" ht="15.75" x14ac:dyDescent="0.25">
      <c r="A35" s="15">
        <v>51</v>
      </c>
      <c r="B35" s="15">
        <v>2</v>
      </c>
      <c r="C35" s="16"/>
      <c r="D35" s="17">
        <v>38</v>
      </c>
      <c r="E35" s="17">
        <v>59</v>
      </c>
      <c r="F35" s="15">
        <f t="shared" si="0"/>
        <v>21</v>
      </c>
      <c r="G35" s="17">
        <v>8</v>
      </c>
      <c r="H35" s="17">
        <v>13</v>
      </c>
      <c r="I35" s="15">
        <f t="shared" si="1"/>
        <v>5</v>
      </c>
      <c r="J35" s="18">
        <v>7.33</v>
      </c>
      <c r="K35" s="18">
        <v>3.93</v>
      </c>
      <c r="L35" s="19">
        <f t="shared" si="2"/>
        <v>173.58</v>
      </c>
      <c r="M35" s="20">
        <f t="shared" si="3"/>
        <v>13.278870000000001</v>
      </c>
      <c r="N35" s="21">
        <v>0</v>
      </c>
      <c r="O35" s="21">
        <v>0</v>
      </c>
      <c r="P35" s="22">
        <f t="shared" ref="P35:P40" si="9">L35+N35</f>
        <v>173.58</v>
      </c>
      <c r="Q35" s="23">
        <f t="shared" si="7"/>
        <v>13.278870000000001</v>
      </c>
      <c r="R35" s="24">
        <f t="shared" si="5"/>
        <v>186.85887000000002</v>
      </c>
      <c r="S35" s="20">
        <v>187</v>
      </c>
      <c r="T35" s="26"/>
      <c r="U35" s="21">
        <f t="shared" si="6"/>
        <v>-0.14112999999997555</v>
      </c>
      <c r="V35" s="21">
        <v>0</v>
      </c>
      <c r="W35" s="21">
        <v>0</v>
      </c>
    </row>
    <row r="36" spans="1:23" ht="15.75" x14ac:dyDescent="0.25">
      <c r="A36" s="15">
        <v>52</v>
      </c>
      <c r="B36" s="15">
        <v>2</v>
      </c>
      <c r="C36" s="16"/>
      <c r="D36" s="17">
        <v>1684</v>
      </c>
      <c r="E36" s="17">
        <v>1780</v>
      </c>
      <c r="F36" s="15">
        <f t="shared" si="0"/>
        <v>96</v>
      </c>
      <c r="G36" s="17">
        <v>684</v>
      </c>
      <c r="H36" s="17">
        <v>731</v>
      </c>
      <c r="I36" s="15">
        <f t="shared" si="1"/>
        <v>47</v>
      </c>
      <c r="J36" s="18">
        <v>7.33</v>
      </c>
      <c r="K36" s="18">
        <v>3.93</v>
      </c>
      <c r="L36" s="19">
        <f t="shared" si="2"/>
        <v>888.3900000000001</v>
      </c>
      <c r="M36" s="20">
        <f t="shared" si="3"/>
        <v>67.961835000000008</v>
      </c>
      <c r="N36" s="21">
        <v>0</v>
      </c>
      <c r="O36" s="21">
        <v>0</v>
      </c>
      <c r="P36" s="22">
        <f t="shared" si="9"/>
        <v>888.3900000000001</v>
      </c>
      <c r="Q36" s="23">
        <f t="shared" si="7"/>
        <v>67.961835000000008</v>
      </c>
      <c r="R36" s="24">
        <f t="shared" si="5"/>
        <v>956.35183500000016</v>
      </c>
      <c r="S36" s="25"/>
      <c r="T36" s="26"/>
      <c r="U36" s="21">
        <f t="shared" si="6"/>
        <v>956.35183500000016</v>
      </c>
      <c r="V36" s="21">
        <v>888.3900000000001</v>
      </c>
      <c r="W36" s="21">
        <v>67.961835000000008</v>
      </c>
    </row>
    <row r="37" spans="1:23" ht="15.75" x14ac:dyDescent="0.25">
      <c r="A37" s="15">
        <v>53</v>
      </c>
      <c r="B37" s="15">
        <v>2</v>
      </c>
      <c r="C37" s="16"/>
      <c r="D37" s="17">
        <v>0</v>
      </c>
      <c r="E37" s="17">
        <v>0</v>
      </c>
      <c r="F37" s="15">
        <f t="shared" si="0"/>
        <v>0</v>
      </c>
      <c r="G37" s="44">
        <v>1</v>
      </c>
      <c r="H37" s="44">
        <v>1</v>
      </c>
      <c r="I37" s="15">
        <f t="shared" si="1"/>
        <v>0</v>
      </c>
      <c r="J37" s="18">
        <v>7.33</v>
      </c>
      <c r="K37" s="18">
        <v>3.93</v>
      </c>
      <c r="L37" s="19">
        <f t="shared" si="2"/>
        <v>0</v>
      </c>
      <c r="M37" s="20">
        <f t="shared" si="3"/>
        <v>0</v>
      </c>
      <c r="N37" s="21">
        <v>0</v>
      </c>
      <c r="O37" s="21">
        <v>0</v>
      </c>
      <c r="P37" s="22">
        <f t="shared" si="9"/>
        <v>0</v>
      </c>
      <c r="Q37" s="23">
        <f t="shared" si="7"/>
        <v>0</v>
      </c>
      <c r="R37" s="24">
        <f t="shared" si="5"/>
        <v>0</v>
      </c>
      <c r="S37" s="20"/>
      <c r="T37" s="26"/>
      <c r="U37" s="21">
        <f t="shared" si="6"/>
        <v>0</v>
      </c>
      <c r="V37" s="21">
        <v>0</v>
      </c>
      <c r="W37" s="21">
        <v>0</v>
      </c>
    </row>
    <row r="38" spans="1:23" ht="15.75" x14ac:dyDescent="0.25">
      <c r="A38" s="15">
        <v>54</v>
      </c>
      <c r="B38" s="15">
        <v>2</v>
      </c>
      <c r="C38" s="16"/>
      <c r="D38" s="17">
        <v>6868</v>
      </c>
      <c r="E38" s="17">
        <v>7701</v>
      </c>
      <c r="F38" s="15">
        <f t="shared" si="0"/>
        <v>833</v>
      </c>
      <c r="G38" s="17">
        <v>3555</v>
      </c>
      <c r="H38" s="17">
        <v>4154</v>
      </c>
      <c r="I38" s="15">
        <f t="shared" si="1"/>
        <v>599</v>
      </c>
      <c r="J38" s="18">
        <v>7.33</v>
      </c>
      <c r="K38" s="18">
        <v>3.93</v>
      </c>
      <c r="L38" s="19">
        <f t="shared" si="2"/>
        <v>8459.9600000000009</v>
      </c>
      <c r="M38" s="20">
        <f t="shared" si="3"/>
        <v>647.18694000000005</v>
      </c>
      <c r="N38" s="21">
        <v>3629.24</v>
      </c>
      <c r="O38" s="21">
        <v>277.63686000000001</v>
      </c>
      <c r="P38" s="22">
        <f t="shared" si="9"/>
        <v>12089.2</v>
      </c>
      <c r="Q38" s="23">
        <f t="shared" si="7"/>
        <v>924.82380000000012</v>
      </c>
      <c r="R38" s="24">
        <f t="shared" si="5"/>
        <v>13014.023800000001</v>
      </c>
      <c r="S38" s="25">
        <v>13014</v>
      </c>
      <c r="T38" s="26"/>
      <c r="U38" s="21">
        <f t="shared" si="6"/>
        <v>2.3800000000846921E-2</v>
      </c>
      <c r="V38" s="21">
        <v>0</v>
      </c>
      <c r="W38" s="21">
        <v>0</v>
      </c>
    </row>
    <row r="39" spans="1:23" ht="15.75" x14ac:dyDescent="0.25">
      <c r="A39" s="15">
        <v>55</v>
      </c>
      <c r="B39" s="15">
        <v>2</v>
      </c>
      <c r="C39" s="16"/>
      <c r="D39" s="17">
        <v>294</v>
      </c>
      <c r="E39" s="17">
        <v>294</v>
      </c>
      <c r="F39" s="15">
        <f t="shared" si="0"/>
        <v>0</v>
      </c>
      <c r="G39" s="17"/>
      <c r="H39" s="17"/>
      <c r="I39" s="15">
        <f t="shared" si="1"/>
        <v>0</v>
      </c>
      <c r="J39" s="27">
        <v>6.53</v>
      </c>
      <c r="K39" s="18">
        <v>3.93</v>
      </c>
      <c r="L39" s="19">
        <f t="shared" si="2"/>
        <v>0</v>
      </c>
      <c r="M39" s="20">
        <f t="shared" si="3"/>
        <v>0</v>
      </c>
      <c r="N39" s="21">
        <v>0</v>
      </c>
      <c r="O39" s="21">
        <v>0</v>
      </c>
      <c r="P39" s="22">
        <f t="shared" si="9"/>
        <v>0</v>
      </c>
      <c r="Q39" s="23">
        <f t="shared" si="7"/>
        <v>0</v>
      </c>
      <c r="R39" s="24">
        <f t="shared" si="5"/>
        <v>0</v>
      </c>
      <c r="S39" s="20"/>
      <c r="T39" s="26"/>
      <c r="U39" s="21">
        <f t="shared" si="6"/>
        <v>0</v>
      </c>
      <c r="V39" s="21">
        <v>0</v>
      </c>
      <c r="W39" s="21">
        <v>0</v>
      </c>
    </row>
    <row r="40" spans="1:23" ht="15.75" x14ac:dyDescent="0.25">
      <c r="A40" s="15">
        <v>56</v>
      </c>
      <c r="B40" s="15">
        <v>2</v>
      </c>
      <c r="C40" s="16"/>
      <c r="D40" s="17">
        <v>5</v>
      </c>
      <c r="E40" s="17">
        <v>5</v>
      </c>
      <c r="F40" s="15">
        <f t="shared" si="0"/>
        <v>0</v>
      </c>
      <c r="G40" s="17">
        <v>0</v>
      </c>
      <c r="H40" s="17">
        <v>0</v>
      </c>
      <c r="I40" s="15">
        <f t="shared" si="1"/>
        <v>0</v>
      </c>
      <c r="J40" s="18">
        <v>7.33</v>
      </c>
      <c r="K40" s="18">
        <v>3.93</v>
      </c>
      <c r="L40" s="19">
        <f t="shared" si="2"/>
        <v>0</v>
      </c>
      <c r="M40" s="20">
        <f t="shared" si="3"/>
        <v>0</v>
      </c>
      <c r="N40" s="21">
        <v>0</v>
      </c>
      <c r="O40" s="21">
        <v>-93</v>
      </c>
      <c r="P40" s="22">
        <f t="shared" si="9"/>
        <v>0</v>
      </c>
      <c r="Q40" s="23">
        <f t="shared" si="7"/>
        <v>-93</v>
      </c>
      <c r="R40" s="24">
        <f t="shared" si="5"/>
        <v>-93</v>
      </c>
      <c r="S40" s="25"/>
      <c r="T40" s="26"/>
      <c r="U40" s="21">
        <f t="shared" si="6"/>
        <v>-93</v>
      </c>
      <c r="V40" s="21">
        <v>0</v>
      </c>
      <c r="W40" s="21">
        <v>-93</v>
      </c>
    </row>
    <row r="41" spans="1:23" ht="16.5" thickBot="1" x14ac:dyDescent="0.3">
      <c r="A41" s="28">
        <v>58</v>
      </c>
      <c r="B41" s="28">
        <v>2</v>
      </c>
      <c r="C41" s="29"/>
      <c r="D41" s="30">
        <v>9968</v>
      </c>
      <c r="E41" s="30">
        <v>10679</v>
      </c>
      <c r="F41" s="28">
        <f t="shared" si="0"/>
        <v>711</v>
      </c>
      <c r="G41" s="30">
        <v>8542</v>
      </c>
      <c r="H41" s="30">
        <v>9112</v>
      </c>
      <c r="I41" s="28">
        <f t="shared" si="1"/>
        <v>570</v>
      </c>
      <c r="J41" s="31">
        <v>7.33</v>
      </c>
      <c r="K41" s="31">
        <v>3.93</v>
      </c>
      <c r="L41" s="32">
        <f t="shared" si="2"/>
        <v>7451.73</v>
      </c>
      <c r="M41" s="33">
        <f t="shared" si="3"/>
        <v>570.05734499999994</v>
      </c>
      <c r="N41" s="45">
        <v>0</v>
      </c>
      <c r="O41" s="45">
        <v>0</v>
      </c>
      <c r="P41" s="38">
        <v>0</v>
      </c>
      <c r="Q41" s="35">
        <f t="shared" si="7"/>
        <v>570.05734499999994</v>
      </c>
      <c r="R41" s="36">
        <f t="shared" si="5"/>
        <v>570.05734499999994</v>
      </c>
      <c r="S41" s="46"/>
      <c r="T41" s="37"/>
      <c r="U41" s="45">
        <f t="shared" si="6"/>
        <v>570.05734499999994</v>
      </c>
      <c r="V41" s="45">
        <v>0</v>
      </c>
      <c r="W41" s="45">
        <v>570</v>
      </c>
    </row>
    <row r="42" spans="1:23" ht="15.75" x14ac:dyDescent="0.25">
      <c r="A42" s="47">
        <v>62</v>
      </c>
      <c r="B42" s="48">
        <v>3</v>
      </c>
      <c r="C42" s="49"/>
      <c r="D42" s="50">
        <v>1852</v>
      </c>
      <c r="E42" s="50">
        <v>1921</v>
      </c>
      <c r="F42" s="48">
        <f t="shared" si="0"/>
        <v>69</v>
      </c>
      <c r="G42" s="50"/>
      <c r="H42" s="50"/>
      <c r="I42" s="48">
        <f t="shared" si="1"/>
        <v>0</v>
      </c>
      <c r="J42" s="51">
        <v>6.53</v>
      </c>
      <c r="K42" s="52">
        <v>3.93</v>
      </c>
      <c r="L42" s="53">
        <f t="shared" si="2"/>
        <v>450.57</v>
      </c>
      <c r="M42" s="54">
        <f t="shared" si="3"/>
        <v>34.468604999999997</v>
      </c>
      <c r="N42" s="55">
        <v>822.78</v>
      </c>
      <c r="O42" s="55">
        <v>62.94267</v>
      </c>
      <c r="P42" s="56">
        <f>L42+N42</f>
        <v>1273.3499999999999</v>
      </c>
      <c r="Q42" s="57">
        <f t="shared" si="7"/>
        <v>97.411274999999989</v>
      </c>
      <c r="R42" s="58">
        <f t="shared" si="5"/>
        <v>1370.7612749999998</v>
      </c>
      <c r="S42" s="59">
        <v>886</v>
      </c>
      <c r="T42" s="60"/>
      <c r="U42" s="55">
        <f t="shared" si="6"/>
        <v>484.76127499999984</v>
      </c>
      <c r="V42" s="55">
        <v>485</v>
      </c>
      <c r="W42" s="55">
        <v>0</v>
      </c>
    </row>
    <row r="43" spans="1:23" ht="16.5" thickBot="1" x14ac:dyDescent="0.3">
      <c r="A43" s="61">
        <v>62</v>
      </c>
      <c r="B43" s="62">
        <v>3</v>
      </c>
      <c r="C43" s="63"/>
      <c r="D43" s="64">
        <v>43582</v>
      </c>
      <c r="E43" s="64">
        <v>45018</v>
      </c>
      <c r="F43" s="62">
        <f t="shared" si="0"/>
        <v>1436</v>
      </c>
      <c r="G43" s="64">
        <v>17862</v>
      </c>
      <c r="H43" s="64">
        <v>18612</v>
      </c>
      <c r="I43" s="62">
        <f t="shared" si="1"/>
        <v>750</v>
      </c>
      <c r="J43" s="65">
        <v>7.33</v>
      </c>
      <c r="K43" s="65">
        <v>3.93</v>
      </c>
      <c r="L43" s="66">
        <f t="shared" si="2"/>
        <v>13473.38</v>
      </c>
      <c r="M43" s="67">
        <f t="shared" si="3"/>
        <v>1030.7135699999999</v>
      </c>
      <c r="N43" s="68">
        <v>0</v>
      </c>
      <c r="O43" s="68">
        <v>814.888195</v>
      </c>
      <c r="P43" s="69">
        <v>0</v>
      </c>
      <c r="Q43" s="70">
        <f t="shared" si="7"/>
        <v>1845.6017649999999</v>
      </c>
      <c r="R43" s="71">
        <f t="shared" si="5"/>
        <v>1845.6017649999999</v>
      </c>
      <c r="S43" s="72"/>
      <c r="T43" s="73"/>
      <c r="U43" s="68">
        <f t="shared" si="6"/>
        <v>1845.6017649999999</v>
      </c>
      <c r="V43" s="68">
        <v>0</v>
      </c>
      <c r="W43" s="68">
        <v>1846</v>
      </c>
    </row>
    <row r="44" spans="1:23" ht="15.75" x14ac:dyDescent="0.25">
      <c r="A44" s="47">
        <v>64</v>
      </c>
      <c r="B44" s="48">
        <v>3</v>
      </c>
      <c r="C44" s="49"/>
      <c r="D44" s="50">
        <v>7729</v>
      </c>
      <c r="E44" s="50">
        <v>7853</v>
      </c>
      <c r="F44" s="48">
        <f t="shared" si="0"/>
        <v>124</v>
      </c>
      <c r="G44" s="50">
        <v>2764</v>
      </c>
      <c r="H44" s="50">
        <v>2804</v>
      </c>
      <c r="I44" s="48">
        <f t="shared" si="1"/>
        <v>40</v>
      </c>
      <c r="J44" s="52">
        <v>7.33</v>
      </c>
      <c r="K44" s="52">
        <v>3.93</v>
      </c>
      <c r="L44" s="53">
        <f t="shared" si="2"/>
        <v>1066.1199999999999</v>
      </c>
      <c r="M44" s="54">
        <f t="shared" si="3"/>
        <v>81.558179999999993</v>
      </c>
      <c r="N44" s="55">
        <v>0</v>
      </c>
      <c r="O44" s="55">
        <v>0</v>
      </c>
      <c r="P44" s="56">
        <f>L44+N44</f>
        <v>1066.1199999999999</v>
      </c>
      <c r="Q44" s="57">
        <f t="shared" si="7"/>
        <v>81.558179999999993</v>
      </c>
      <c r="R44" s="58">
        <f t="shared" si="5"/>
        <v>1147.6781799999999</v>
      </c>
      <c r="S44" s="59"/>
      <c r="T44" s="60"/>
      <c r="U44" s="55">
        <f t="shared" si="6"/>
        <v>1147.6781799999999</v>
      </c>
      <c r="V44" s="55">
        <v>1066.1199999999999</v>
      </c>
      <c r="W44" s="55">
        <v>81.558179999999993</v>
      </c>
    </row>
    <row r="45" spans="1:23" ht="16.5" thickBot="1" x14ac:dyDescent="0.3">
      <c r="A45" s="61">
        <v>64</v>
      </c>
      <c r="B45" s="62">
        <v>3</v>
      </c>
      <c r="C45" s="63"/>
      <c r="D45" s="74">
        <v>474</v>
      </c>
      <c r="E45" s="74">
        <v>494</v>
      </c>
      <c r="F45" s="62">
        <f t="shared" si="0"/>
        <v>20</v>
      </c>
      <c r="G45" s="75"/>
      <c r="H45" s="75"/>
      <c r="I45" s="62">
        <f t="shared" si="1"/>
        <v>0</v>
      </c>
      <c r="J45" s="65">
        <v>6.53</v>
      </c>
      <c r="K45" s="65">
        <v>3.93</v>
      </c>
      <c r="L45" s="66">
        <f t="shared" si="2"/>
        <v>130.6</v>
      </c>
      <c r="M45" s="67">
        <f t="shared" si="3"/>
        <v>9.9908999999999999</v>
      </c>
      <c r="N45" s="68">
        <v>0</v>
      </c>
      <c r="O45" s="68">
        <v>0</v>
      </c>
      <c r="P45" s="76">
        <f>L45+N45</f>
        <v>130.6</v>
      </c>
      <c r="Q45" s="70">
        <f t="shared" si="7"/>
        <v>9.9908999999999999</v>
      </c>
      <c r="R45" s="71">
        <f t="shared" si="5"/>
        <v>140.5909</v>
      </c>
      <c r="S45" s="72"/>
      <c r="T45" s="73" t="s">
        <v>21</v>
      </c>
      <c r="U45" s="68">
        <f t="shared" si="6"/>
        <v>140.5909</v>
      </c>
      <c r="V45" s="68">
        <v>130.6</v>
      </c>
      <c r="W45" s="68">
        <v>9.9908999999999999</v>
      </c>
    </row>
    <row r="46" spans="1:23" ht="15.75" x14ac:dyDescent="0.25">
      <c r="A46" s="77">
        <v>68</v>
      </c>
      <c r="B46" s="77">
        <v>2</v>
      </c>
      <c r="C46" s="78"/>
      <c r="D46" s="79">
        <v>28813</v>
      </c>
      <c r="E46" s="79">
        <v>28999</v>
      </c>
      <c r="F46" s="77">
        <f t="shared" si="0"/>
        <v>186</v>
      </c>
      <c r="G46" s="79">
        <v>12942</v>
      </c>
      <c r="H46" s="79">
        <v>13046</v>
      </c>
      <c r="I46" s="77">
        <f t="shared" si="1"/>
        <v>104</v>
      </c>
      <c r="J46" s="80">
        <v>7.33</v>
      </c>
      <c r="K46" s="80">
        <v>3.93</v>
      </c>
      <c r="L46" s="81">
        <f t="shared" si="2"/>
        <v>1772.1000000000001</v>
      </c>
      <c r="M46" s="82">
        <f t="shared" si="3"/>
        <v>135.56565000000001</v>
      </c>
      <c r="N46" s="83">
        <v>0</v>
      </c>
      <c r="O46" s="83">
        <v>0</v>
      </c>
      <c r="P46" s="84">
        <f>L46+N46</f>
        <v>1772.1000000000001</v>
      </c>
      <c r="Q46" s="85">
        <f t="shared" si="7"/>
        <v>135.56565000000001</v>
      </c>
      <c r="R46" s="86">
        <f t="shared" si="5"/>
        <v>1907.6656500000001</v>
      </c>
      <c r="S46" s="87">
        <v>1908</v>
      </c>
      <c r="T46" s="88"/>
      <c r="U46" s="83">
        <f t="shared" si="6"/>
        <v>-0.33434999999985848</v>
      </c>
      <c r="V46" s="83">
        <v>0</v>
      </c>
      <c r="W46" s="83">
        <v>0</v>
      </c>
    </row>
    <row r="47" spans="1:23" ht="15.75" x14ac:dyDescent="0.25">
      <c r="A47" s="15">
        <v>70</v>
      </c>
      <c r="B47" s="15"/>
      <c r="C47" s="16"/>
      <c r="D47" s="89">
        <v>16</v>
      </c>
      <c r="E47" s="89">
        <v>20</v>
      </c>
      <c r="F47" s="15">
        <f t="shared" si="0"/>
        <v>4</v>
      </c>
      <c r="G47" s="15">
        <v>0</v>
      </c>
      <c r="H47" s="15">
        <v>0</v>
      </c>
      <c r="I47" s="15">
        <f t="shared" si="1"/>
        <v>0</v>
      </c>
      <c r="J47" s="18">
        <v>7.33</v>
      </c>
      <c r="K47" s="18">
        <v>3.93</v>
      </c>
      <c r="L47" s="19">
        <f t="shared" si="2"/>
        <v>29.32</v>
      </c>
      <c r="M47" s="20">
        <f t="shared" si="3"/>
        <v>2.2429800000000002</v>
      </c>
      <c r="N47" s="21">
        <v>-382.34267</v>
      </c>
      <c r="O47" s="21">
        <v>0</v>
      </c>
      <c r="P47" s="22">
        <f>L47+N47</f>
        <v>-353.02267000000001</v>
      </c>
      <c r="Q47" s="23">
        <f t="shared" si="7"/>
        <v>2.2429800000000002</v>
      </c>
      <c r="R47" s="24">
        <f t="shared" si="5"/>
        <v>-350.77969000000002</v>
      </c>
      <c r="S47" s="43"/>
      <c r="T47" s="26"/>
      <c r="U47" s="21">
        <f t="shared" si="6"/>
        <v>-350.77969000000002</v>
      </c>
      <c r="V47" s="21">
        <v>-350.77969000000002</v>
      </c>
      <c r="W47" s="21">
        <v>0</v>
      </c>
    </row>
    <row r="48" spans="1:23" ht="15.75" x14ac:dyDescent="0.25">
      <c r="A48" s="15">
        <v>71</v>
      </c>
      <c r="B48" s="15">
        <v>2</v>
      </c>
      <c r="C48" s="16"/>
      <c r="D48" s="17">
        <v>49434</v>
      </c>
      <c r="E48" s="17">
        <v>51324</v>
      </c>
      <c r="F48" s="15">
        <f t="shared" si="0"/>
        <v>1890</v>
      </c>
      <c r="G48" s="17">
        <v>23283</v>
      </c>
      <c r="H48" s="17">
        <v>24262</v>
      </c>
      <c r="I48" s="15">
        <f t="shared" si="1"/>
        <v>979</v>
      </c>
      <c r="J48" s="18">
        <v>7.33</v>
      </c>
      <c r="K48" s="18">
        <v>3.93</v>
      </c>
      <c r="L48" s="19">
        <f t="shared" si="2"/>
        <v>17701.170000000002</v>
      </c>
      <c r="M48" s="20">
        <f t="shared" si="3"/>
        <v>1354.1395050000001</v>
      </c>
      <c r="N48" s="21">
        <v>0</v>
      </c>
      <c r="O48" s="21">
        <v>-298.844605</v>
      </c>
      <c r="P48" s="40">
        <v>0</v>
      </c>
      <c r="Q48" s="23">
        <f t="shared" si="7"/>
        <v>1055.2949000000001</v>
      </c>
      <c r="R48" s="24">
        <f t="shared" si="5"/>
        <v>1055.2949000000001</v>
      </c>
      <c r="S48" s="25"/>
      <c r="T48" s="26"/>
      <c r="U48" s="21">
        <f t="shared" si="6"/>
        <v>1055.2949000000001</v>
      </c>
      <c r="V48" s="21">
        <v>0</v>
      </c>
      <c r="W48" s="21">
        <v>1055</v>
      </c>
    </row>
    <row r="49" spans="1:23" ht="15.75" x14ac:dyDescent="0.25">
      <c r="A49" s="15">
        <v>72</v>
      </c>
      <c r="B49" s="15">
        <v>2</v>
      </c>
      <c r="C49" s="16"/>
      <c r="D49" s="17">
        <v>47158</v>
      </c>
      <c r="E49" s="17">
        <v>48556</v>
      </c>
      <c r="F49" s="15">
        <f t="shared" si="0"/>
        <v>1398</v>
      </c>
      <c r="G49" s="17">
        <v>29983</v>
      </c>
      <c r="H49" s="17">
        <v>31009</v>
      </c>
      <c r="I49" s="15">
        <f t="shared" si="1"/>
        <v>1026</v>
      </c>
      <c r="J49" s="18">
        <v>7.33</v>
      </c>
      <c r="K49" s="18">
        <v>3.93</v>
      </c>
      <c r="L49" s="19">
        <f t="shared" si="2"/>
        <v>14279.52</v>
      </c>
      <c r="M49" s="20">
        <f t="shared" si="3"/>
        <v>1092.38328</v>
      </c>
      <c r="N49" s="21">
        <v>0</v>
      </c>
      <c r="O49" s="21">
        <v>0</v>
      </c>
      <c r="P49" s="40">
        <v>0</v>
      </c>
      <c r="Q49" s="23">
        <f t="shared" si="7"/>
        <v>1092.38328</v>
      </c>
      <c r="R49" s="24">
        <f t="shared" si="5"/>
        <v>1092.38328</v>
      </c>
      <c r="S49" s="41">
        <v>1100</v>
      </c>
      <c r="T49" s="26"/>
      <c r="U49" s="21">
        <f t="shared" si="6"/>
        <v>-7.6167199999999866</v>
      </c>
      <c r="V49" s="21">
        <v>0</v>
      </c>
      <c r="W49" s="21">
        <v>-8</v>
      </c>
    </row>
    <row r="50" spans="1:23" ht="15.75" x14ac:dyDescent="0.25">
      <c r="A50" s="15">
        <v>74</v>
      </c>
      <c r="B50" s="15">
        <v>2</v>
      </c>
      <c r="C50" s="16"/>
      <c r="D50" s="17">
        <v>0</v>
      </c>
      <c r="E50" s="17">
        <v>0</v>
      </c>
      <c r="F50" s="15">
        <f t="shared" si="0"/>
        <v>0</v>
      </c>
      <c r="G50" s="17">
        <v>0</v>
      </c>
      <c r="H50" s="17">
        <v>0</v>
      </c>
      <c r="I50" s="15">
        <f t="shared" si="1"/>
        <v>0</v>
      </c>
      <c r="J50" s="18">
        <v>7.33</v>
      </c>
      <c r="K50" s="18">
        <v>3.93</v>
      </c>
      <c r="L50" s="19">
        <f t="shared" si="2"/>
        <v>0</v>
      </c>
      <c r="M50" s="20">
        <f t="shared" si="3"/>
        <v>0</v>
      </c>
      <c r="N50" s="21">
        <v>0</v>
      </c>
      <c r="O50" s="21">
        <v>0</v>
      </c>
      <c r="P50" s="22">
        <f>L50+N50</f>
        <v>0</v>
      </c>
      <c r="Q50" s="23">
        <f t="shared" si="7"/>
        <v>0</v>
      </c>
      <c r="R50" s="24">
        <f t="shared" si="5"/>
        <v>0</v>
      </c>
      <c r="S50" s="20"/>
      <c r="T50" s="26"/>
      <c r="U50" s="21">
        <f t="shared" si="6"/>
        <v>0</v>
      </c>
      <c r="V50" s="21">
        <v>0</v>
      </c>
      <c r="W50" s="21">
        <v>0</v>
      </c>
    </row>
    <row r="51" spans="1:23" ht="15.75" x14ac:dyDescent="0.25">
      <c r="A51" s="90">
        <v>75</v>
      </c>
      <c r="B51" s="90">
        <v>2</v>
      </c>
      <c r="C51" s="91"/>
      <c r="D51" s="92">
        <v>0</v>
      </c>
      <c r="E51" s="92">
        <v>0</v>
      </c>
      <c r="F51" s="15">
        <f t="shared" si="0"/>
        <v>0</v>
      </c>
      <c r="G51" s="93">
        <v>0</v>
      </c>
      <c r="H51" s="93">
        <v>0</v>
      </c>
      <c r="I51" s="15">
        <f t="shared" si="1"/>
        <v>0</v>
      </c>
      <c r="J51" s="18">
        <v>7.33</v>
      </c>
      <c r="K51" s="18">
        <v>3.93</v>
      </c>
      <c r="L51" s="19">
        <f t="shared" si="2"/>
        <v>0</v>
      </c>
      <c r="M51" s="20">
        <f t="shared" si="3"/>
        <v>0</v>
      </c>
      <c r="N51" s="21">
        <v>0</v>
      </c>
      <c r="O51" s="21">
        <v>0</v>
      </c>
      <c r="P51" s="22">
        <f>L51+N51</f>
        <v>0</v>
      </c>
      <c r="Q51" s="23">
        <f t="shared" si="7"/>
        <v>0</v>
      </c>
      <c r="R51" s="24">
        <f t="shared" si="5"/>
        <v>0</v>
      </c>
      <c r="S51" s="20"/>
      <c r="T51" s="94"/>
      <c r="U51" s="21">
        <f t="shared" si="6"/>
        <v>0</v>
      </c>
      <c r="V51" s="21">
        <v>0</v>
      </c>
      <c r="W51" s="21">
        <v>0</v>
      </c>
    </row>
    <row r="52" spans="1:23" ht="15.75" x14ac:dyDescent="0.25">
      <c r="A52" s="15">
        <v>78</v>
      </c>
      <c r="B52" s="15">
        <v>6</v>
      </c>
      <c r="C52" s="16"/>
      <c r="D52" s="17">
        <v>95</v>
      </c>
      <c r="E52" s="17">
        <v>95</v>
      </c>
      <c r="F52" s="15">
        <f t="shared" si="0"/>
        <v>0</v>
      </c>
      <c r="G52" s="15"/>
      <c r="H52" s="15"/>
      <c r="I52" s="15">
        <f t="shared" si="1"/>
        <v>0</v>
      </c>
      <c r="J52" s="27">
        <v>6.53</v>
      </c>
      <c r="K52" s="18">
        <v>3.93</v>
      </c>
      <c r="L52" s="19">
        <f t="shared" si="2"/>
        <v>0</v>
      </c>
      <c r="M52" s="20">
        <f t="shared" si="3"/>
        <v>0</v>
      </c>
      <c r="N52" s="21">
        <v>0</v>
      </c>
      <c r="O52" s="21">
        <v>0</v>
      </c>
      <c r="P52" s="22">
        <f>L52+N52</f>
        <v>0</v>
      </c>
      <c r="Q52" s="23">
        <f t="shared" si="7"/>
        <v>0</v>
      </c>
      <c r="R52" s="24">
        <f t="shared" si="5"/>
        <v>0</v>
      </c>
      <c r="S52" s="20"/>
      <c r="T52" s="26"/>
      <c r="U52" s="21">
        <f t="shared" si="6"/>
        <v>0</v>
      </c>
      <c r="V52" s="21">
        <v>0</v>
      </c>
      <c r="W52" s="21">
        <v>0</v>
      </c>
    </row>
    <row r="53" spans="1:23" ht="15.75" x14ac:dyDescent="0.25">
      <c r="A53" s="15">
        <v>79</v>
      </c>
      <c r="B53" s="15">
        <v>6</v>
      </c>
      <c r="C53" s="16"/>
      <c r="D53" s="17">
        <v>118</v>
      </c>
      <c r="E53" s="17">
        <v>118</v>
      </c>
      <c r="F53" s="15">
        <f t="shared" si="0"/>
        <v>0</v>
      </c>
      <c r="G53" s="15"/>
      <c r="H53" s="15"/>
      <c r="I53" s="15">
        <f t="shared" si="1"/>
        <v>0</v>
      </c>
      <c r="J53" s="27">
        <v>6.53</v>
      </c>
      <c r="K53" s="18">
        <v>3.93</v>
      </c>
      <c r="L53" s="19">
        <f t="shared" si="2"/>
        <v>0</v>
      </c>
      <c r="M53" s="20">
        <f t="shared" si="3"/>
        <v>0</v>
      </c>
      <c r="N53" s="21">
        <v>0</v>
      </c>
      <c r="O53" s="21">
        <v>0</v>
      </c>
      <c r="P53" s="22">
        <f>L53+N53</f>
        <v>0</v>
      </c>
      <c r="Q53" s="23">
        <f t="shared" si="7"/>
        <v>0</v>
      </c>
      <c r="R53" s="24">
        <f t="shared" si="5"/>
        <v>0</v>
      </c>
      <c r="S53" s="20"/>
      <c r="T53" s="26"/>
      <c r="U53" s="21">
        <f t="shared" si="6"/>
        <v>0</v>
      </c>
      <c r="V53" s="21">
        <v>0</v>
      </c>
      <c r="W53" s="21">
        <v>0</v>
      </c>
    </row>
    <row r="54" spans="1:23" ht="15.75" x14ac:dyDescent="0.25">
      <c r="A54" s="15">
        <v>80</v>
      </c>
      <c r="B54" s="15">
        <v>6</v>
      </c>
      <c r="C54" s="16"/>
      <c r="D54" s="17">
        <v>6295</v>
      </c>
      <c r="E54" s="17">
        <v>6640</v>
      </c>
      <c r="F54" s="15">
        <f t="shared" si="0"/>
        <v>345</v>
      </c>
      <c r="G54" s="17"/>
      <c r="H54" s="17"/>
      <c r="I54" s="15">
        <f t="shared" si="1"/>
        <v>0</v>
      </c>
      <c r="J54" s="27">
        <v>6.53</v>
      </c>
      <c r="K54" s="18">
        <v>3.93</v>
      </c>
      <c r="L54" s="19">
        <f t="shared" si="2"/>
        <v>2252.85</v>
      </c>
      <c r="M54" s="20">
        <f t="shared" si="3"/>
        <v>172.34302499999998</v>
      </c>
      <c r="N54" s="21">
        <v>0</v>
      </c>
      <c r="O54" s="21">
        <v>0</v>
      </c>
      <c r="P54" s="40">
        <v>0</v>
      </c>
      <c r="Q54" s="23">
        <f t="shared" si="7"/>
        <v>172.34302499999998</v>
      </c>
      <c r="R54" s="24">
        <f t="shared" si="5"/>
        <v>172.34302499999998</v>
      </c>
      <c r="S54" s="41">
        <v>172</v>
      </c>
      <c r="T54" s="26"/>
      <c r="U54" s="21">
        <f t="shared" si="6"/>
        <v>0.34302499999998304</v>
      </c>
      <c r="V54" s="21">
        <v>0</v>
      </c>
      <c r="W54" s="21">
        <v>172</v>
      </c>
    </row>
    <row r="55" spans="1:23" ht="15.75" x14ac:dyDescent="0.25">
      <c r="A55" s="15">
        <v>85</v>
      </c>
      <c r="B55" s="15">
        <v>3</v>
      </c>
      <c r="C55" s="16"/>
      <c r="D55" s="17">
        <v>5</v>
      </c>
      <c r="E55" s="17">
        <v>5</v>
      </c>
      <c r="F55" s="15">
        <f t="shared" si="0"/>
        <v>0</v>
      </c>
      <c r="G55" s="17">
        <v>0</v>
      </c>
      <c r="H55" s="17">
        <v>0</v>
      </c>
      <c r="I55" s="15">
        <f t="shared" si="1"/>
        <v>0</v>
      </c>
      <c r="J55" s="18">
        <v>7.33</v>
      </c>
      <c r="K55" s="18">
        <v>3.93</v>
      </c>
      <c r="L55" s="19">
        <f t="shared" si="2"/>
        <v>0</v>
      </c>
      <c r="M55" s="20">
        <f t="shared" si="3"/>
        <v>0</v>
      </c>
      <c r="N55" s="21">
        <v>0</v>
      </c>
      <c r="O55" s="21">
        <v>0</v>
      </c>
      <c r="P55" s="22">
        <f>L55+N55</f>
        <v>0</v>
      </c>
      <c r="Q55" s="23">
        <f t="shared" si="7"/>
        <v>0</v>
      </c>
      <c r="R55" s="24">
        <f t="shared" si="5"/>
        <v>0</v>
      </c>
      <c r="S55" s="20"/>
      <c r="T55" s="26"/>
      <c r="U55" s="21">
        <f t="shared" si="6"/>
        <v>0</v>
      </c>
      <c r="V55" s="21">
        <v>0</v>
      </c>
      <c r="W55" s="21">
        <v>0</v>
      </c>
    </row>
    <row r="56" spans="1:23" ht="15.75" x14ac:dyDescent="0.25">
      <c r="A56" s="15">
        <v>86</v>
      </c>
      <c r="B56" s="15">
        <v>3</v>
      </c>
      <c r="C56" s="16"/>
      <c r="D56" s="17">
        <v>18064</v>
      </c>
      <c r="E56" s="17">
        <v>18596</v>
      </c>
      <c r="F56" s="15">
        <f t="shared" si="0"/>
        <v>532</v>
      </c>
      <c r="G56" s="17">
        <v>8292</v>
      </c>
      <c r="H56" s="17">
        <v>8622</v>
      </c>
      <c r="I56" s="15">
        <f t="shared" si="1"/>
        <v>330</v>
      </c>
      <c r="J56" s="18">
        <v>7.33</v>
      </c>
      <c r="K56" s="18">
        <v>3.93</v>
      </c>
      <c r="L56" s="19">
        <f t="shared" si="2"/>
        <v>5196.46</v>
      </c>
      <c r="M56" s="20">
        <f t="shared" si="3"/>
        <v>397.52918999999997</v>
      </c>
      <c r="N56" s="21">
        <v>0</v>
      </c>
      <c r="O56" s="21">
        <v>0</v>
      </c>
      <c r="P56" s="22">
        <f>L56+N56</f>
        <v>5196.46</v>
      </c>
      <c r="Q56" s="23">
        <f t="shared" si="7"/>
        <v>397.52918999999997</v>
      </c>
      <c r="R56" s="24">
        <f t="shared" si="5"/>
        <v>5593.9891900000002</v>
      </c>
      <c r="S56" s="41">
        <v>5594</v>
      </c>
      <c r="T56" s="26"/>
      <c r="U56" s="21">
        <f t="shared" si="6"/>
        <v>-1.0809999999764841E-2</v>
      </c>
      <c r="V56" s="21">
        <v>0</v>
      </c>
      <c r="W56" s="21">
        <v>0</v>
      </c>
    </row>
    <row r="57" spans="1:23" ht="15.75" x14ac:dyDescent="0.25">
      <c r="A57" s="15">
        <v>87</v>
      </c>
      <c r="B57" s="15">
        <v>3</v>
      </c>
      <c r="C57" s="16"/>
      <c r="D57" s="17">
        <v>784</v>
      </c>
      <c r="E57" s="17">
        <v>789</v>
      </c>
      <c r="F57" s="15">
        <f t="shared" si="0"/>
        <v>5</v>
      </c>
      <c r="G57" s="17">
        <v>180</v>
      </c>
      <c r="H57" s="17">
        <v>181</v>
      </c>
      <c r="I57" s="15">
        <f t="shared" si="1"/>
        <v>1</v>
      </c>
      <c r="J57" s="18">
        <v>7.33</v>
      </c>
      <c r="K57" s="18">
        <v>3.93</v>
      </c>
      <c r="L57" s="19">
        <f t="shared" si="2"/>
        <v>40.58</v>
      </c>
      <c r="M57" s="20">
        <f t="shared" si="3"/>
        <v>3.1043699999999999</v>
      </c>
      <c r="N57" s="21">
        <v>-2269.2644749999999</v>
      </c>
      <c r="O57" s="21">
        <v>0</v>
      </c>
      <c r="P57" s="22">
        <f>L57+N57</f>
        <v>-2228.684475</v>
      </c>
      <c r="Q57" s="23">
        <f t="shared" si="7"/>
        <v>3.1043699999999999</v>
      </c>
      <c r="R57" s="24">
        <f t="shared" si="5"/>
        <v>-2225.580105</v>
      </c>
      <c r="S57" s="25"/>
      <c r="T57" s="26"/>
      <c r="U57" s="21">
        <f t="shared" si="6"/>
        <v>-2225.580105</v>
      </c>
      <c r="V57" s="21">
        <v>-2226</v>
      </c>
      <c r="W57" s="21">
        <v>0</v>
      </c>
    </row>
    <row r="58" spans="1:23" ht="15.75" x14ac:dyDescent="0.25">
      <c r="A58" s="15">
        <v>89</v>
      </c>
      <c r="B58" s="15">
        <v>3</v>
      </c>
      <c r="C58" s="16"/>
      <c r="D58" s="17">
        <v>64</v>
      </c>
      <c r="E58" s="17">
        <v>64</v>
      </c>
      <c r="F58" s="15">
        <f t="shared" si="0"/>
        <v>0</v>
      </c>
      <c r="G58" s="17">
        <v>0</v>
      </c>
      <c r="H58" s="17">
        <v>0</v>
      </c>
      <c r="I58" s="15">
        <f t="shared" si="1"/>
        <v>0</v>
      </c>
      <c r="J58" s="18">
        <v>7.33</v>
      </c>
      <c r="K58" s="18">
        <v>3.93</v>
      </c>
      <c r="L58" s="19">
        <f t="shared" si="2"/>
        <v>0</v>
      </c>
      <c r="M58" s="20">
        <f t="shared" si="3"/>
        <v>0</v>
      </c>
      <c r="N58" s="21">
        <v>0</v>
      </c>
      <c r="O58" s="21">
        <v>0</v>
      </c>
      <c r="P58" s="22">
        <f>L58+N58</f>
        <v>0</v>
      </c>
      <c r="Q58" s="23">
        <f t="shared" si="7"/>
        <v>0</v>
      </c>
      <c r="R58" s="24">
        <f t="shared" si="5"/>
        <v>0</v>
      </c>
      <c r="S58" s="20"/>
      <c r="T58" s="26"/>
      <c r="U58" s="21">
        <f t="shared" si="6"/>
        <v>0</v>
      </c>
      <c r="V58" s="21">
        <v>0</v>
      </c>
      <c r="W58" s="21">
        <v>0</v>
      </c>
    </row>
    <row r="59" spans="1:23" ht="15.75" x14ac:dyDescent="0.25">
      <c r="A59" s="15">
        <v>90</v>
      </c>
      <c r="B59" s="15">
        <v>3</v>
      </c>
      <c r="C59" s="16"/>
      <c r="D59" s="17">
        <v>16889</v>
      </c>
      <c r="E59" s="17">
        <v>17094</v>
      </c>
      <c r="F59" s="15">
        <f t="shared" si="0"/>
        <v>205</v>
      </c>
      <c r="G59" s="17">
        <v>7641</v>
      </c>
      <c r="H59" s="17">
        <v>7727</v>
      </c>
      <c r="I59" s="15">
        <f t="shared" si="1"/>
        <v>86</v>
      </c>
      <c r="J59" s="18">
        <v>7.33</v>
      </c>
      <c r="K59" s="18">
        <v>3.93</v>
      </c>
      <c r="L59" s="19">
        <f t="shared" si="2"/>
        <v>1840.63</v>
      </c>
      <c r="M59" s="20">
        <f t="shared" si="3"/>
        <v>140.80819500000001</v>
      </c>
      <c r="N59" s="21">
        <v>0</v>
      </c>
      <c r="O59" s="21">
        <v>-1764.5800049999996</v>
      </c>
      <c r="P59" s="40">
        <v>0</v>
      </c>
      <c r="Q59" s="23">
        <f t="shared" si="7"/>
        <v>-1623.7718099999995</v>
      </c>
      <c r="R59" s="24">
        <f t="shared" si="5"/>
        <v>-1623.7718099999995</v>
      </c>
      <c r="S59" s="25"/>
      <c r="T59" s="26"/>
      <c r="U59" s="21">
        <f t="shared" si="6"/>
        <v>-1623.7718099999995</v>
      </c>
      <c r="V59" s="21">
        <v>-1624</v>
      </c>
      <c r="W59" s="21">
        <v>0</v>
      </c>
    </row>
    <row r="60" spans="1:23" ht="15.75" x14ac:dyDescent="0.25">
      <c r="A60" s="15">
        <v>93</v>
      </c>
      <c r="B60" s="15"/>
      <c r="C60" s="16"/>
      <c r="D60" s="89">
        <v>0</v>
      </c>
      <c r="E60" s="89">
        <v>0</v>
      </c>
      <c r="F60" s="15">
        <f t="shared" si="0"/>
        <v>0</v>
      </c>
      <c r="G60" s="17"/>
      <c r="H60" s="17"/>
      <c r="I60" s="15">
        <f t="shared" si="1"/>
        <v>0</v>
      </c>
      <c r="J60" s="18">
        <v>6.53</v>
      </c>
      <c r="K60" s="18">
        <v>3.93</v>
      </c>
      <c r="L60" s="19">
        <f t="shared" si="2"/>
        <v>0</v>
      </c>
      <c r="M60" s="20">
        <f t="shared" si="3"/>
        <v>0</v>
      </c>
      <c r="N60" s="21">
        <v>0</v>
      </c>
      <c r="O60" s="21">
        <v>0</v>
      </c>
      <c r="P60" s="22">
        <f>L60+N60</f>
        <v>0</v>
      </c>
      <c r="Q60" s="23">
        <f t="shared" si="7"/>
        <v>0</v>
      </c>
      <c r="R60" s="24">
        <f t="shared" si="5"/>
        <v>0</v>
      </c>
      <c r="S60" s="20"/>
      <c r="T60" s="26"/>
      <c r="U60" s="21">
        <f t="shared" si="6"/>
        <v>0</v>
      </c>
      <c r="V60" s="21">
        <v>0</v>
      </c>
      <c r="W60" s="21">
        <v>0</v>
      </c>
    </row>
    <row r="61" spans="1:23" ht="15.75" x14ac:dyDescent="0.25">
      <c r="A61" s="15">
        <v>99</v>
      </c>
      <c r="B61" s="15">
        <v>6</v>
      </c>
      <c r="C61" s="16"/>
      <c r="D61" s="17">
        <v>16329</v>
      </c>
      <c r="E61" s="17">
        <v>17268</v>
      </c>
      <c r="F61" s="15">
        <f t="shared" si="0"/>
        <v>939</v>
      </c>
      <c r="G61" s="17">
        <v>8341</v>
      </c>
      <c r="H61" s="17">
        <v>8674</v>
      </c>
      <c r="I61" s="15">
        <f t="shared" si="1"/>
        <v>333</v>
      </c>
      <c r="J61" s="18">
        <v>7.33</v>
      </c>
      <c r="K61" s="18">
        <v>3.93</v>
      </c>
      <c r="L61" s="19">
        <f t="shared" si="2"/>
        <v>8191.5599999999995</v>
      </c>
      <c r="M61" s="20">
        <f t="shared" si="3"/>
        <v>626.65433999999993</v>
      </c>
      <c r="N61" s="21">
        <v>0</v>
      </c>
      <c r="O61" s="21">
        <v>0</v>
      </c>
      <c r="P61" s="40">
        <v>0</v>
      </c>
      <c r="Q61" s="23">
        <f t="shared" si="7"/>
        <v>626.65433999999993</v>
      </c>
      <c r="R61" s="24">
        <f t="shared" si="5"/>
        <v>626.65433999999993</v>
      </c>
      <c r="S61" s="25"/>
      <c r="T61" s="26"/>
      <c r="U61" s="21">
        <f t="shared" si="6"/>
        <v>626.65433999999993</v>
      </c>
      <c r="V61" s="21">
        <v>0</v>
      </c>
      <c r="W61" s="21">
        <v>627</v>
      </c>
    </row>
    <row r="62" spans="1:23" ht="15.75" x14ac:dyDescent="0.25">
      <c r="A62" s="15">
        <v>102</v>
      </c>
      <c r="B62" s="15">
        <v>6</v>
      </c>
      <c r="C62" s="16"/>
      <c r="D62" s="17">
        <v>0</v>
      </c>
      <c r="E62" s="17">
        <v>0</v>
      </c>
      <c r="F62" s="15">
        <f t="shared" si="0"/>
        <v>0</v>
      </c>
      <c r="G62" s="17">
        <v>0</v>
      </c>
      <c r="H62" s="17">
        <v>0</v>
      </c>
      <c r="I62" s="15">
        <f t="shared" si="1"/>
        <v>0</v>
      </c>
      <c r="J62" s="18">
        <v>7.33</v>
      </c>
      <c r="K62" s="18">
        <v>3.93</v>
      </c>
      <c r="L62" s="19">
        <f t="shared" si="2"/>
        <v>0</v>
      </c>
      <c r="M62" s="20">
        <f t="shared" si="3"/>
        <v>0</v>
      </c>
      <c r="N62" s="21">
        <v>0</v>
      </c>
      <c r="O62" s="21">
        <v>0</v>
      </c>
      <c r="P62" s="22">
        <f>L62+N62</f>
        <v>0</v>
      </c>
      <c r="Q62" s="23">
        <f t="shared" si="7"/>
        <v>0</v>
      </c>
      <c r="R62" s="24">
        <f t="shared" si="5"/>
        <v>0</v>
      </c>
      <c r="S62" s="20"/>
      <c r="T62" s="26"/>
      <c r="U62" s="21">
        <f t="shared" si="6"/>
        <v>0</v>
      </c>
      <c r="V62" s="21">
        <v>0</v>
      </c>
      <c r="W62" s="21">
        <v>0</v>
      </c>
    </row>
    <row r="63" spans="1:23" ht="15.75" x14ac:dyDescent="0.25">
      <c r="A63" s="15">
        <v>107</v>
      </c>
      <c r="B63" s="15">
        <v>1</v>
      </c>
      <c r="C63" s="16"/>
      <c r="D63" s="17">
        <v>4</v>
      </c>
      <c r="E63" s="17">
        <v>4</v>
      </c>
      <c r="F63" s="15">
        <f t="shared" si="0"/>
        <v>0</v>
      </c>
      <c r="G63" s="15"/>
      <c r="H63" s="15"/>
      <c r="I63" s="15">
        <f t="shared" si="1"/>
        <v>0</v>
      </c>
      <c r="J63" s="27">
        <v>6.53</v>
      </c>
      <c r="K63" s="18">
        <v>3.93</v>
      </c>
      <c r="L63" s="19">
        <f t="shared" si="2"/>
        <v>0</v>
      </c>
      <c r="M63" s="20">
        <f t="shared" si="3"/>
        <v>0</v>
      </c>
      <c r="N63" s="21">
        <v>0</v>
      </c>
      <c r="O63" s="21">
        <v>0</v>
      </c>
      <c r="P63" s="22">
        <f>L63+N63</f>
        <v>0</v>
      </c>
      <c r="Q63" s="23">
        <f t="shared" si="7"/>
        <v>0</v>
      </c>
      <c r="R63" s="24">
        <f t="shared" si="5"/>
        <v>0</v>
      </c>
      <c r="S63" s="20"/>
      <c r="T63" s="26"/>
      <c r="U63" s="21">
        <f t="shared" si="6"/>
        <v>0</v>
      </c>
      <c r="V63" s="21">
        <v>0</v>
      </c>
      <c r="W63" s="21">
        <v>0</v>
      </c>
    </row>
    <row r="64" spans="1:23" ht="15.75" x14ac:dyDescent="0.25">
      <c r="A64" s="15">
        <v>110</v>
      </c>
      <c r="B64" s="15">
        <v>4</v>
      </c>
      <c r="C64" s="16"/>
      <c r="D64" s="17">
        <v>11404</v>
      </c>
      <c r="E64" s="17">
        <v>11643</v>
      </c>
      <c r="F64" s="15">
        <f t="shared" si="0"/>
        <v>239</v>
      </c>
      <c r="G64" s="17">
        <v>2601</v>
      </c>
      <c r="H64" s="17">
        <v>2716</v>
      </c>
      <c r="I64" s="15">
        <f t="shared" si="1"/>
        <v>115</v>
      </c>
      <c r="J64" s="18">
        <v>7.33</v>
      </c>
      <c r="K64" s="18">
        <v>3.93</v>
      </c>
      <c r="L64" s="19">
        <f t="shared" si="2"/>
        <v>2203.8200000000002</v>
      </c>
      <c r="M64" s="20">
        <f t="shared" si="3"/>
        <v>168.59223</v>
      </c>
      <c r="N64" s="21">
        <v>0</v>
      </c>
      <c r="O64" s="21">
        <v>0</v>
      </c>
      <c r="P64" s="22">
        <f>L64+N64</f>
        <v>2203.8200000000002</v>
      </c>
      <c r="Q64" s="23">
        <f t="shared" si="7"/>
        <v>168.59223</v>
      </c>
      <c r="R64" s="24">
        <f t="shared" si="5"/>
        <v>2372.4122300000004</v>
      </c>
      <c r="S64" s="25">
        <v>2372</v>
      </c>
      <c r="T64" s="95"/>
      <c r="U64" s="21">
        <f t="shared" si="6"/>
        <v>0.41223000000036336</v>
      </c>
      <c r="V64" s="21">
        <v>0</v>
      </c>
      <c r="W64" s="21">
        <v>0</v>
      </c>
    </row>
    <row r="65" spans="1:23" ht="15.75" x14ac:dyDescent="0.25">
      <c r="A65" s="90">
        <v>112</v>
      </c>
      <c r="B65" s="96"/>
      <c r="C65" s="91"/>
      <c r="D65" s="92">
        <v>6411</v>
      </c>
      <c r="E65" s="92">
        <v>7528</v>
      </c>
      <c r="F65" s="15">
        <f t="shared" si="0"/>
        <v>1117</v>
      </c>
      <c r="G65" s="97">
        <v>3888</v>
      </c>
      <c r="H65" s="97">
        <v>4566</v>
      </c>
      <c r="I65" s="15">
        <f t="shared" si="1"/>
        <v>678</v>
      </c>
      <c r="J65" s="18">
        <v>7.33</v>
      </c>
      <c r="K65" s="18">
        <v>3.93</v>
      </c>
      <c r="L65" s="19">
        <f t="shared" si="2"/>
        <v>10852.15</v>
      </c>
      <c r="M65" s="20">
        <f t="shared" si="3"/>
        <v>830.1894749999999</v>
      </c>
      <c r="N65" s="21">
        <v>0</v>
      </c>
      <c r="O65" s="21">
        <v>305.29926</v>
      </c>
      <c r="P65" s="40">
        <v>0</v>
      </c>
      <c r="Q65" s="23">
        <f t="shared" si="7"/>
        <v>1135.4887349999999</v>
      </c>
      <c r="R65" s="24">
        <f t="shared" si="5"/>
        <v>1135.4887349999999</v>
      </c>
      <c r="S65" s="25">
        <v>1135</v>
      </c>
      <c r="T65" s="42"/>
      <c r="U65" s="21">
        <f t="shared" si="6"/>
        <v>0.48873499999990599</v>
      </c>
      <c r="V65" s="21">
        <v>0</v>
      </c>
      <c r="W65" s="21">
        <v>0</v>
      </c>
    </row>
    <row r="66" spans="1:23" ht="15.75" x14ac:dyDescent="0.25">
      <c r="A66" s="15">
        <v>115</v>
      </c>
      <c r="B66" s="15">
        <v>6</v>
      </c>
      <c r="C66" s="16"/>
      <c r="D66" s="17">
        <v>11417</v>
      </c>
      <c r="E66" s="17">
        <v>11825</v>
      </c>
      <c r="F66" s="15">
        <f t="shared" ref="F66:F116" si="10">E66-D66</f>
        <v>408</v>
      </c>
      <c r="G66" s="17">
        <v>6163</v>
      </c>
      <c r="H66" s="17">
        <v>6730</v>
      </c>
      <c r="I66" s="15">
        <f t="shared" ref="I66:I116" si="11">H66-G66</f>
        <v>567</v>
      </c>
      <c r="J66" s="18">
        <v>7.33</v>
      </c>
      <c r="K66" s="18">
        <v>3.93</v>
      </c>
      <c r="L66" s="19">
        <f t="shared" ref="L66:L116" si="12">F66*J66+K66*I66</f>
        <v>5218.95</v>
      </c>
      <c r="M66" s="20">
        <f t="shared" ref="M66:M116" si="13">L66*0.0765</f>
        <v>399.24967499999997</v>
      </c>
      <c r="N66" s="21">
        <v>0</v>
      </c>
      <c r="O66" s="21">
        <v>0</v>
      </c>
      <c r="P66" s="22">
        <f t="shared" ref="P66:P75" si="14">L66+N66</f>
        <v>5218.95</v>
      </c>
      <c r="Q66" s="23">
        <f t="shared" si="7"/>
        <v>399.24967499999997</v>
      </c>
      <c r="R66" s="24">
        <f t="shared" ref="R66:R116" si="15">P66+Q66</f>
        <v>5618.1996749999998</v>
      </c>
      <c r="S66" s="41">
        <v>5600</v>
      </c>
      <c r="T66" s="26"/>
      <c r="U66" s="21">
        <f t="shared" ref="U66:U116" si="16">R66-S66</f>
        <v>18.199674999999843</v>
      </c>
      <c r="V66" s="21">
        <v>18</v>
      </c>
      <c r="W66" s="21">
        <v>0</v>
      </c>
    </row>
    <row r="67" spans="1:23" ht="15.75" x14ac:dyDescent="0.25">
      <c r="A67" s="15">
        <v>116</v>
      </c>
      <c r="B67" s="15">
        <v>6</v>
      </c>
      <c r="C67" s="16"/>
      <c r="D67" s="17">
        <v>643</v>
      </c>
      <c r="E67" s="17">
        <v>661</v>
      </c>
      <c r="F67" s="15">
        <f t="shared" si="10"/>
        <v>18</v>
      </c>
      <c r="G67" s="17">
        <v>319</v>
      </c>
      <c r="H67" s="17">
        <v>327</v>
      </c>
      <c r="I67" s="15">
        <f t="shared" si="11"/>
        <v>8</v>
      </c>
      <c r="J67" s="18">
        <v>7.33</v>
      </c>
      <c r="K67" s="18">
        <v>3.93</v>
      </c>
      <c r="L67" s="19">
        <f t="shared" si="12"/>
        <v>163.38</v>
      </c>
      <c r="M67" s="20">
        <f t="shared" si="13"/>
        <v>12.498569999999999</v>
      </c>
      <c r="N67" s="21">
        <v>2691.9199999999996</v>
      </c>
      <c r="O67" s="21">
        <v>205.93187999999998</v>
      </c>
      <c r="P67" s="22">
        <f t="shared" si="14"/>
        <v>2855.2999999999997</v>
      </c>
      <c r="Q67" s="23">
        <f t="shared" si="7"/>
        <v>218.43044999999998</v>
      </c>
      <c r="R67" s="24">
        <f t="shared" si="15"/>
        <v>3073.7304499999996</v>
      </c>
      <c r="S67" s="25">
        <v>3074</v>
      </c>
      <c r="T67" s="26"/>
      <c r="U67" s="21">
        <f t="shared" si="16"/>
        <v>-0.26955000000043583</v>
      </c>
      <c r="V67" s="21">
        <v>0</v>
      </c>
      <c r="W67" s="21">
        <v>0</v>
      </c>
    </row>
    <row r="68" spans="1:23" ht="15.75" x14ac:dyDescent="0.25">
      <c r="A68" s="15">
        <v>117</v>
      </c>
      <c r="B68" s="15">
        <v>6</v>
      </c>
      <c r="C68" s="16"/>
      <c r="D68" s="17">
        <v>0</v>
      </c>
      <c r="E68" s="17">
        <v>0</v>
      </c>
      <c r="F68" s="15">
        <f t="shared" si="10"/>
        <v>0</v>
      </c>
      <c r="G68" s="17">
        <v>0</v>
      </c>
      <c r="H68" s="17">
        <v>0</v>
      </c>
      <c r="I68" s="15">
        <f t="shared" si="11"/>
        <v>0</v>
      </c>
      <c r="J68" s="18">
        <v>7.33</v>
      </c>
      <c r="K68" s="18">
        <v>3.93</v>
      </c>
      <c r="L68" s="19">
        <f t="shared" si="12"/>
        <v>0</v>
      </c>
      <c r="M68" s="20">
        <f t="shared" si="13"/>
        <v>0</v>
      </c>
      <c r="N68" s="21">
        <v>0</v>
      </c>
      <c r="O68" s="21">
        <v>0</v>
      </c>
      <c r="P68" s="22">
        <f t="shared" si="14"/>
        <v>0</v>
      </c>
      <c r="Q68" s="23">
        <f t="shared" si="7"/>
        <v>0</v>
      </c>
      <c r="R68" s="24">
        <f t="shared" si="15"/>
        <v>0</v>
      </c>
      <c r="S68" s="20"/>
      <c r="T68" s="26"/>
      <c r="U68" s="21">
        <f t="shared" si="16"/>
        <v>0</v>
      </c>
      <c r="V68" s="21">
        <v>0</v>
      </c>
      <c r="W68" s="21">
        <v>0</v>
      </c>
    </row>
    <row r="69" spans="1:23" ht="15.75" x14ac:dyDescent="0.25">
      <c r="A69" s="15">
        <v>118</v>
      </c>
      <c r="B69" s="15">
        <v>6</v>
      </c>
      <c r="C69" s="16"/>
      <c r="D69" s="17">
        <v>249</v>
      </c>
      <c r="E69" s="17">
        <v>250</v>
      </c>
      <c r="F69" s="15">
        <f t="shared" si="10"/>
        <v>1</v>
      </c>
      <c r="G69" s="17">
        <v>8</v>
      </c>
      <c r="H69" s="17">
        <v>8</v>
      </c>
      <c r="I69" s="15">
        <f t="shared" si="11"/>
        <v>0</v>
      </c>
      <c r="J69" s="18">
        <v>7.33</v>
      </c>
      <c r="K69" s="18">
        <v>3.93</v>
      </c>
      <c r="L69" s="19">
        <f t="shared" si="12"/>
        <v>7.33</v>
      </c>
      <c r="M69" s="20">
        <f t="shared" si="13"/>
        <v>0.56074500000000005</v>
      </c>
      <c r="N69" s="21">
        <v>143.33000000000001</v>
      </c>
      <c r="O69" s="21">
        <v>10.964745000000001</v>
      </c>
      <c r="P69" s="22">
        <f t="shared" si="14"/>
        <v>150.66000000000003</v>
      </c>
      <c r="Q69" s="23">
        <f t="shared" si="7"/>
        <v>11.525490000000001</v>
      </c>
      <c r="R69" s="24">
        <f t="shared" si="15"/>
        <v>162.18549000000002</v>
      </c>
      <c r="S69" s="25"/>
      <c r="T69" s="26"/>
      <c r="U69" s="21">
        <f t="shared" si="16"/>
        <v>162.18549000000002</v>
      </c>
      <c r="V69" s="21">
        <v>150.66000000000003</v>
      </c>
      <c r="W69" s="21">
        <v>11.525490000000001</v>
      </c>
    </row>
    <row r="70" spans="1:23" ht="15.75" x14ac:dyDescent="0.25">
      <c r="A70" s="15">
        <v>120</v>
      </c>
      <c r="B70" s="15">
        <v>3</v>
      </c>
      <c r="C70" s="16"/>
      <c r="D70" s="17">
        <v>8096</v>
      </c>
      <c r="E70" s="17">
        <v>8104</v>
      </c>
      <c r="F70" s="15">
        <f t="shared" si="10"/>
        <v>8</v>
      </c>
      <c r="G70" s="17"/>
      <c r="H70" s="17"/>
      <c r="I70" s="15">
        <f t="shared" si="11"/>
        <v>0</v>
      </c>
      <c r="J70" s="27">
        <v>6.53</v>
      </c>
      <c r="K70" s="18">
        <v>3.93</v>
      </c>
      <c r="L70" s="19">
        <f t="shared" si="12"/>
        <v>52.24</v>
      </c>
      <c r="M70" s="20">
        <f t="shared" si="13"/>
        <v>3.9963600000000001</v>
      </c>
      <c r="N70" s="21">
        <v>131.739</v>
      </c>
      <c r="O70" s="21">
        <v>21.480435</v>
      </c>
      <c r="P70" s="22">
        <f t="shared" si="14"/>
        <v>183.97900000000001</v>
      </c>
      <c r="Q70" s="23">
        <f t="shared" si="7"/>
        <v>25.476794999999999</v>
      </c>
      <c r="R70" s="24">
        <f t="shared" si="15"/>
        <v>209.45579500000002</v>
      </c>
      <c r="S70" s="25"/>
      <c r="T70" s="26"/>
      <c r="U70" s="21">
        <f t="shared" si="16"/>
        <v>209.45579500000002</v>
      </c>
      <c r="V70" s="21">
        <v>183.97900000000001</v>
      </c>
      <c r="W70" s="21">
        <v>25.476794999999999</v>
      </c>
    </row>
    <row r="71" spans="1:23" ht="15.75" x14ac:dyDescent="0.25">
      <c r="A71" s="90">
        <v>122</v>
      </c>
      <c r="B71" s="96"/>
      <c r="C71" s="91"/>
      <c r="D71" s="92">
        <v>30</v>
      </c>
      <c r="E71" s="92">
        <v>46</v>
      </c>
      <c r="F71" s="15">
        <f t="shared" si="10"/>
        <v>16</v>
      </c>
      <c r="G71" s="93">
        <v>0</v>
      </c>
      <c r="H71" s="93">
        <v>11</v>
      </c>
      <c r="I71" s="15">
        <f t="shared" si="11"/>
        <v>11</v>
      </c>
      <c r="J71" s="18">
        <v>7.33</v>
      </c>
      <c r="K71" s="18">
        <v>3.93</v>
      </c>
      <c r="L71" s="19">
        <f t="shared" si="12"/>
        <v>160.51</v>
      </c>
      <c r="M71" s="20">
        <f t="shared" si="13"/>
        <v>12.279014999999999</v>
      </c>
      <c r="N71" s="21">
        <v>219.9</v>
      </c>
      <c r="O71" s="21">
        <v>16.82235</v>
      </c>
      <c r="P71" s="22">
        <f t="shared" si="14"/>
        <v>380.40999999999997</v>
      </c>
      <c r="Q71" s="23">
        <f t="shared" si="7"/>
        <v>29.101365000000001</v>
      </c>
      <c r="R71" s="24">
        <f t="shared" si="15"/>
        <v>409.51136499999996</v>
      </c>
      <c r="S71" s="25"/>
      <c r="T71" s="94"/>
      <c r="U71" s="21">
        <f t="shared" si="16"/>
        <v>409.51136499999996</v>
      </c>
      <c r="V71" s="21">
        <v>380.40999999999997</v>
      </c>
      <c r="W71" s="21">
        <v>29.101365000000001</v>
      </c>
    </row>
    <row r="72" spans="1:23" ht="15.75" x14ac:dyDescent="0.25">
      <c r="A72" s="15">
        <v>123</v>
      </c>
      <c r="B72" s="15">
        <v>3</v>
      </c>
      <c r="C72" s="16"/>
      <c r="D72" s="17">
        <v>3</v>
      </c>
      <c r="E72" s="17">
        <v>3</v>
      </c>
      <c r="F72" s="15">
        <f t="shared" si="10"/>
        <v>0</v>
      </c>
      <c r="G72" s="17">
        <v>2</v>
      </c>
      <c r="H72" s="17">
        <v>2</v>
      </c>
      <c r="I72" s="15">
        <f t="shared" si="11"/>
        <v>0</v>
      </c>
      <c r="J72" s="27">
        <v>6.53</v>
      </c>
      <c r="K72" s="18">
        <v>3.93</v>
      </c>
      <c r="L72" s="19">
        <f t="shared" si="12"/>
        <v>0</v>
      </c>
      <c r="M72" s="20">
        <f t="shared" si="13"/>
        <v>0</v>
      </c>
      <c r="N72" s="21">
        <v>0</v>
      </c>
      <c r="O72" s="21">
        <v>0</v>
      </c>
      <c r="P72" s="22">
        <f t="shared" si="14"/>
        <v>0</v>
      </c>
      <c r="Q72" s="23">
        <f t="shared" si="7"/>
        <v>0</v>
      </c>
      <c r="R72" s="24">
        <f t="shared" si="15"/>
        <v>0</v>
      </c>
      <c r="S72" s="20"/>
      <c r="T72" s="26"/>
      <c r="U72" s="21">
        <f t="shared" si="16"/>
        <v>0</v>
      </c>
      <c r="V72" s="21">
        <v>0</v>
      </c>
      <c r="W72" s="21">
        <v>0</v>
      </c>
    </row>
    <row r="73" spans="1:23" ht="15.75" x14ac:dyDescent="0.25">
      <c r="A73" s="15">
        <v>124</v>
      </c>
      <c r="B73" s="15">
        <v>6</v>
      </c>
      <c r="C73" s="16"/>
      <c r="D73" s="17">
        <v>149</v>
      </c>
      <c r="E73" s="17">
        <v>149</v>
      </c>
      <c r="F73" s="15">
        <f t="shared" si="10"/>
        <v>0</v>
      </c>
      <c r="G73" s="17">
        <v>1</v>
      </c>
      <c r="H73" s="17">
        <v>1</v>
      </c>
      <c r="I73" s="15">
        <f t="shared" si="11"/>
        <v>0</v>
      </c>
      <c r="J73" s="18">
        <v>7.33</v>
      </c>
      <c r="K73" s="18">
        <v>3.93</v>
      </c>
      <c r="L73" s="19">
        <f t="shared" si="12"/>
        <v>0</v>
      </c>
      <c r="M73" s="20">
        <f t="shared" si="13"/>
        <v>0</v>
      </c>
      <c r="N73" s="21">
        <v>80.760000000000005</v>
      </c>
      <c r="O73" s="21">
        <v>6.17814</v>
      </c>
      <c r="P73" s="22">
        <f t="shared" si="14"/>
        <v>80.760000000000005</v>
      </c>
      <c r="Q73" s="23">
        <f t="shared" si="7"/>
        <v>6.17814</v>
      </c>
      <c r="R73" s="24">
        <f t="shared" si="15"/>
        <v>86.938140000000004</v>
      </c>
      <c r="S73" s="20"/>
      <c r="T73" s="26"/>
      <c r="U73" s="21">
        <f t="shared" si="16"/>
        <v>86.938140000000004</v>
      </c>
      <c r="V73" s="21">
        <v>80.760000000000005</v>
      </c>
      <c r="W73" s="21">
        <v>6.17814</v>
      </c>
    </row>
    <row r="74" spans="1:23" ht="15.75" x14ac:dyDescent="0.25">
      <c r="A74" s="15">
        <v>125</v>
      </c>
      <c r="B74" s="15">
        <v>6</v>
      </c>
      <c r="C74" s="16"/>
      <c r="D74" s="17">
        <v>2</v>
      </c>
      <c r="E74" s="17">
        <v>2</v>
      </c>
      <c r="F74" s="15">
        <f t="shared" si="10"/>
        <v>0</v>
      </c>
      <c r="G74" s="15"/>
      <c r="H74" s="15"/>
      <c r="I74" s="15">
        <f t="shared" si="11"/>
        <v>0</v>
      </c>
      <c r="J74" s="27">
        <v>6.53</v>
      </c>
      <c r="K74" s="18">
        <v>3.93</v>
      </c>
      <c r="L74" s="19">
        <f t="shared" si="12"/>
        <v>0</v>
      </c>
      <c r="M74" s="20">
        <f t="shared" si="13"/>
        <v>0</v>
      </c>
      <c r="N74" s="21">
        <v>0</v>
      </c>
      <c r="O74" s="21">
        <v>0</v>
      </c>
      <c r="P74" s="22">
        <f t="shared" si="14"/>
        <v>0</v>
      </c>
      <c r="Q74" s="23">
        <f t="shared" si="7"/>
        <v>0</v>
      </c>
      <c r="R74" s="24">
        <f t="shared" si="15"/>
        <v>0</v>
      </c>
      <c r="S74" s="20"/>
      <c r="T74" s="26"/>
      <c r="U74" s="21">
        <f t="shared" si="16"/>
        <v>0</v>
      </c>
      <c r="V74" s="21">
        <v>0</v>
      </c>
      <c r="W74" s="21">
        <v>0</v>
      </c>
    </row>
    <row r="75" spans="1:23" ht="15.75" x14ac:dyDescent="0.25">
      <c r="A75" s="15">
        <v>128</v>
      </c>
      <c r="B75" s="15">
        <v>6</v>
      </c>
      <c r="C75" s="16"/>
      <c r="D75" s="17">
        <v>34219</v>
      </c>
      <c r="E75" s="17">
        <v>34220</v>
      </c>
      <c r="F75" s="15">
        <f t="shared" si="10"/>
        <v>1</v>
      </c>
      <c r="G75" s="17"/>
      <c r="H75" s="17"/>
      <c r="I75" s="15">
        <f t="shared" si="11"/>
        <v>0</v>
      </c>
      <c r="J75" s="27">
        <v>6.53</v>
      </c>
      <c r="K75" s="18">
        <v>3.93</v>
      </c>
      <c r="L75" s="19">
        <f t="shared" si="12"/>
        <v>6.53</v>
      </c>
      <c r="M75" s="20">
        <f t="shared" si="13"/>
        <v>0.49954500000000002</v>
      </c>
      <c r="N75" s="21">
        <v>81.966800000000049</v>
      </c>
      <c r="O75" s="21">
        <v>6.4940850000000001</v>
      </c>
      <c r="P75" s="22">
        <f t="shared" si="14"/>
        <v>88.49680000000005</v>
      </c>
      <c r="Q75" s="23">
        <f t="shared" si="7"/>
        <v>6.9936300000000005</v>
      </c>
      <c r="R75" s="24">
        <f t="shared" si="15"/>
        <v>95.490430000000046</v>
      </c>
      <c r="S75" s="25"/>
      <c r="T75" s="26"/>
      <c r="U75" s="21">
        <f t="shared" si="16"/>
        <v>95.490430000000046</v>
      </c>
      <c r="V75" s="21">
        <v>88.49680000000005</v>
      </c>
      <c r="W75" s="21">
        <v>6.9936300000000005</v>
      </c>
    </row>
    <row r="76" spans="1:23" ht="15.75" x14ac:dyDescent="0.25">
      <c r="A76" s="15">
        <v>129</v>
      </c>
      <c r="B76" s="15">
        <v>6</v>
      </c>
      <c r="C76" s="16"/>
      <c r="D76" s="17">
        <v>19476</v>
      </c>
      <c r="E76" s="17">
        <v>19944</v>
      </c>
      <c r="F76" s="15">
        <f t="shared" si="10"/>
        <v>468</v>
      </c>
      <c r="G76" s="17">
        <v>8938</v>
      </c>
      <c r="H76" s="17">
        <v>9174</v>
      </c>
      <c r="I76" s="15">
        <f t="shared" si="11"/>
        <v>236</v>
      </c>
      <c r="J76" s="18">
        <v>7.33</v>
      </c>
      <c r="K76" s="18">
        <v>3.93</v>
      </c>
      <c r="L76" s="19">
        <f t="shared" si="12"/>
        <v>4357.92</v>
      </c>
      <c r="M76" s="20">
        <f t="shared" si="13"/>
        <v>333.38087999999999</v>
      </c>
      <c r="N76" s="21">
        <v>0</v>
      </c>
      <c r="O76" s="21">
        <v>0</v>
      </c>
      <c r="P76" s="40">
        <v>0</v>
      </c>
      <c r="Q76" s="23">
        <f t="shared" si="7"/>
        <v>333.38087999999999</v>
      </c>
      <c r="R76" s="24">
        <f t="shared" si="15"/>
        <v>333.38087999999999</v>
      </c>
      <c r="S76" s="25">
        <v>333</v>
      </c>
      <c r="T76" s="26"/>
      <c r="U76" s="21">
        <f t="shared" si="16"/>
        <v>0.38087999999999056</v>
      </c>
      <c r="V76" s="21">
        <v>0</v>
      </c>
      <c r="W76" s="21">
        <v>0</v>
      </c>
    </row>
    <row r="77" spans="1:23" ht="15.75" x14ac:dyDescent="0.25">
      <c r="A77" s="15">
        <v>130</v>
      </c>
      <c r="B77" s="15">
        <v>6</v>
      </c>
      <c r="C77" s="16"/>
      <c r="D77" s="17">
        <v>1291</v>
      </c>
      <c r="E77" s="17">
        <v>1479</v>
      </c>
      <c r="F77" s="15">
        <f t="shared" si="10"/>
        <v>188</v>
      </c>
      <c r="G77" s="17">
        <v>656</v>
      </c>
      <c r="H77" s="17">
        <v>793</v>
      </c>
      <c r="I77" s="15">
        <f t="shared" si="11"/>
        <v>137</v>
      </c>
      <c r="J77" s="18">
        <v>7.33</v>
      </c>
      <c r="K77" s="18">
        <v>3.93</v>
      </c>
      <c r="L77" s="19">
        <f t="shared" si="12"/>
        <v>1916.4499999999998</v>
      </c>
      <c r="M77" s="20">
        <f t="shared" si="13"/>
        <v>146.60842499999998</v>
      </c>
      <c r="N77" s="21">
        <v>0</v>
      </c>
      <c r="O77" s="21">
        <v>-235.89595000000003</v>
      </c>
      <c r="P77" s="40">
        <v>0</v>
      </c>
      <c r="Q77" s="23">
        <f t="shared" si="7"/>
        <v>-89.287525000000045</v>
      </c>
      <c r="R77" s="24">
        <f t="shared" si="15"/>
        <v>-89.287525000000045</v>
      </c>
      <c r="S77" s="25"/>
      <c r="T77" s="26"/>
      <c r="U77" s="21">
        <f t="shared" si="16"/>
        <v>-89.287525000000045</v>
      </c>
      <c r="V77" s="21">
        <v>0</v>
      </c>
      <c r="W77" s="21">
        <v>-89</v>
      </c>
    </row>
    <row r="78" spans="1:23" ht="15.75" x14ac:dyDescent="0.25">
      <c r="A78" s="15">
        <v>131</v>
      </c>
      <c r="B78" s="15">
        <v>6</v>
      </c>
      <c r="C78" s="16"/>
      <c r="D78" s="17">
        <v>26424</v>
      </c>
      <c r="E78" s="17">
        <v>27130</v>
      </c>
      <c r="F78" s="15">
        <f t="shared" si="10"/>
        <v>706</v>
      </c>
      <c r="G78" s="17">
        <v>14880</v>
      </c>
      <c r="H78" s="17">
        <v>15187</v>
      </c>
      <c r="I78" s="15">
        <f t="shared" si="11"/>
        <v>307</v>
      </c>
      <c r="J78" s="18">
        <v>7.33</v>
      </c>
      <c r="K78" s="18">
        <v>3.93</v>
      </c>
      <c r="L78" s="19">
        <f t="shared" si="12"/>
        <v>6381.4900000000007</v>
      </c>
      <c r="M78" s="20">
        <f t="shared" si="13"/>
        <v>488.18398500000006</v>
      </c>
      <c r="N78" s="21">
        <v>0</v>
      </c>
      <c r="O78" s="21">
        <v>0</v>
      </c>
      <c r="P78" s="22">
        <f>L78+N78</f>
        <v>6381.4900000000007</v>
      </c>
      <c r="Q78" s="23">
        <f t="shared" si="7"/>
        <v>488.18398500000006</v>
      </c>
      <c r="R78" s="24">
        <f t="shared" si="15"/>
        <v>6869.6739850000004</v>
      </c>
      <c r="S78" s="25">
        <v>6870</v>
      </c>
      <c r="T78" s="26"/>
      <c r="U78" s="21">
        <f t="shared" si="16"/>
        <v>-0.3260149999996429</v>
      </c>
      <c r="V78" s="21">
        <v>0</v>
      </c>
      <c r="W78" s="21">
        <v>0</v>
      </c>
    </row>
    <row r="79" spans="1:23" ht="15.75" x14ac:dyDescent="0.25">
      <c r="A79" s="15">
        <v>133</v>
      </c>
      <c r="B79" s="15">
        <v>5</v>
      </c>
      <c r="C79" s="16"/>
      <c r="D79" s="17">
        <v>10804</v>
      </c>
      <c r="E79" s="17">
        <v>11953</v>
      </c>
      <c r="F79" s="15">
        <f t="shared" si="10"/>
        <v>1149</v>
      </c>
      <c r="G79" s="17">
        <v>4126</v>
      </c>
      <c r="H79" s="17">
        <v>4729</v>
      </c>
      <c r="I79" s="15">
        <f t="shared" si="11"/>
        <v>603</v>
      </c>
      <c r="J79" s="18">
        <v>7.33</v>
      </c>
      <c r="K79" s="18">
        <v>3.93</v>
      </c>
      <c r="L79" s="19">
        <f t="shared" si="12"/>
        <v>10791.96</v>
      </c>
      <c r="M79" s="20">
        <f t="shared" si="13"/>
        <v>825.58493999999996</v>
      </c>
      <c r="N79" s="21">
        <v>0</v>
      </c>
      <c r="O79" s="21">
        <v>522.33893999999998</v>
      </c>
      <c r="P79" s="40">
        <v>0</v>
      </c>
      <c r="Q79" s="23">
        <f t="shared" si="7"/>
        <v>1347.9238799999998</v>
      </c>
      <c r="R79" s="24">
        <f t="shared" si="15"/>
        <v>1347.9238799999998</v>
      </c>
      <c r="S79" s="41">
        <v>1348</v>
      </c>
      <c r="T79" s="26"/>
      <c r="U79" s="21">
        <f t="shared" si="16"/>
        <v>-7.6120000000173604E-2</v>
      </c>
      <c r="V79" s="21">
        <v>0</v>
      </c>
      <c r="W79" s="21">
        <v>0</v>
      </c>
    </row>
    <row r="80" spans="1:23" ht="15.75" x14ac:dyDescent="0.25">
      <c r="A80" s="15">
        <v>134</v>
      </c>
      <c r="B80" s="15">
        <v>5</v>
      </c>
      <c r="C80" s="16"/>
      <c r="D80" s="17">
        <v>92</v>
      </c>
      <c r="E80" s="17">
        <v>166</v>
      </c>
      <c r="F80" s="15">
        <f t="shared" si="10"/>
        <v>74</v>
      </c>
      <c r="G80" s="17">
        <v>33</v>
      </c>
      <c r="H80" s="17">
        <v>56</v>
      </c>
      <c r="I80" s="15">
        <f t="shared" si="11"/>
        <v>23</v>
      </c>
      <c r="J80" s="18">
        <v>7.33</v>
      </c>
      <c r="K80" s="18">
        <v>3.93</v>
      </c>
      <c r="L80" s="19">
        <f t="shared" si="12"/>
        <v>632.80999999999995</v>
      </c>
      <c r="M80" s="20">
        <f t="shared" si="13"/>
        <v>48.409964999999993</v>
      </c>
      <c r="N80" s="21">
        <v>0</v>
      </c>
      <c r="O80" s="21">
        <v>0</v>
      </c>
      <c r="P80" s="22">
        <f t="shared" ref="P80:Q95" si="17">L80+N80</f>
        <v>632.80999999999995</v>
      </c>
      <c r="Q80" s="23">
        <f t="shared" si="7"/>
        <v>48.409964999999993</v>
      </c>
      <c r="R80" s="24">
        <f t="shared" si="15"/>
        <v>681.21996499999989</v>
      </c>
      <c r="S80" s="41">
        <v>681</v>
      </c>
      <c r="T80" s="26"/>
      <c r="U80" s="21">
        <f t="shared" si="16"/>
        <v>0.21996499999988828</v>
      </c>
      <c r="V80" s="21">
        <v>0</v>
      </c>
      <c r="W80" s="21">
        <v>0</v>
      </c>
    </row>
    <row r="81" spans="1:23" ht="15.75" x14ac:dyDescent="0.25">
      <c r="A81" s="15">
        <v>135</v>
      </c>
      <c r="B81" s="15">
        <v>5</v>
      </c>
      <c r="C81" s="16"/>
      <c r="D81" s="17">
        <v>100</v>
      </c>
      <c r="E81" s="17">
        <v>100</v>
      </c>
      <c r="F81" s="15">
        <f t="shared" si="10"/>
        <v>0</v>
      </c>
      <c r="G81" s="15"/>
      <c r="H81" s="15"/>
      <c r="I81" s="15">
        <f t="shared" si="11"/>
        <v>0</v>
      </c>
      <c r="J81" s="27">
        <v>6.53</v>
      </c>
      <c r="K81" s="18">
        <v>3.93</v>
      </c>
      <c r="L81" s="19">
        <f t="shared" si="12"/>
        <v>0</v>
      </c>
      <c r="M81" s="20">
        <f t="shared" si="13"/>
        <v>0</v>
      </c>
      <c r="N81" s="21">
        <v>0</v>
      </c>
      <c r="O81" s="21">
        <v>0</v>
      </c>
      <c r="P81" s="22">
        <f t="shared" si="17"/>
        <v>0</v>
      </c>
      <c r="Q81" s="23">
        <f t="shared" si="7"/>
        <v>0</v>
      </c>
      <c r="R81" s="24">
        <f t="shared" si="15"/>
        <v>0</v>
      </c>
      <c r="S81" s="20"/>
      <c r="T81" s="26"/>
      <c r="U81" s="21">
        <f t="shared" si="16"/>
        <v>0</v>
      </c>
      <c r="V81" s="21">
        <v>0</v>
      </c>
      <c r="W81" s="21">
        <v>0</v>
      </c>
    </row>
    <row r="82" spans="1:23" ht="15.75" x14ac:dyDescent="0.25">
      <c r="A82" s="15">
        <v>139</v>
      </c>
      <c r="B82" s="15">
        <v>4</v>
      </c>
      <c r="C82" s="16"/>
      <c r="D82" s="17">
        <v>73622</v>
      </c>
      <c r="E82" s="17">
        <v>74723</v>
      </c>
      <c r="F82" s="15">
        <f t="shared" si="10"/>
        <v>1101</v>
      </c>
      <c r="G82" s="17">
        <v>34141</v>
      </c>
      <c r="H82" s="17">
        <v>34718</v>
      </c>
      <c r="I82" s="15">
        <f t="shared" si="11"/>
        <v>577</v>
      </c>
      <c r="J82" s="18">
        <v>7.33</v>
      </c>
      <c r="K82" s="18">
        <v>3.93</v>
      </c>
      <c r="L82" s="19">
        <f t="shared" si="12"/>
        <v>10337.94</v>
      </c>
      <c r="M82" s="20">
        <f t="shared" si="13"/>
        <v>790.85241000000008</v>
      </c>
      <c r="N82" s="21">
        <v>0</v>
      </c>
      <c r="O82" s="21">
        <v>0</v>
      </c>
      <c r="P82" s="22">
        <f t="shared" si="17"/>
        <v>10337.94</v>
      </c>
      <c r="Q82" s="23">
        <f t="shared" si="17"/>
        <v>790.85241000000008</v>
      </c>
      <c r="R82" s="24">
        <f t="shared" si="15"/>
        <v>11128.79241</v>
      </c>
      <c r="S82" s="25">
        <v>11129</v>
      </c>
      <c r="T82" s="26"/>
      <c r="U82" s="21">
        <f t="shared" si="16"/>
        <v>-0.20758999999998196</v>
      </c>
      <c r="V82" s="21">
        <v>0</v>
      </c>
      <c r="W82" s="21">
        <v>0</v>
      </c>
    </row>
    <row r="83" spans="1:23" ht="15.75" x14ac:dyDescent="0.25">
      <c r="A83" s="15">
        <v>140</v>
      </c>
      <c r="B83" s="15">
        <v>4</v>
      </c>
      <c r="C83" s="16"/>
      <c r="D83" s="17">
        <v>63</v>
      </c>
      <c r="E83" s="17">
        <v>76</v>
      </c>
      <c r="F83" s="15">
        <f t="shared" si="10"/>
        <v>13</v>
      </c>
      <c r="G83" s="17"/>
      <c r="H83" s="17"/>
      <c r="I83" s="15">
        <f t="shared" si="11"/>
        <v>0</v>
      </c>
      <c r="J83" s="18">
        <v>7.33</v>
      </c>
      <c r="K83" s="18">
        <v>3.93</v>
      </c>
      <c r="L83" s="19">
        <f t="shared" si="12"/>
        <v>95.29</v>
      </c>
      <c r="M83" s="20">
        <f t="shared" si="13"/>
        <v>7.2896850000000004</v>
      </c>
      <c r="N83" s="21">
        <v>450.39000000000004</v>
      </c>
      <c r="O83" s="21">
        <v>30.336075000000001</v>
      </c>
      <c r="P83" s="22">
        <f t="shared" si="17"/>
        <v>545.68000000000006</v>
      </c>
      <c r="Q83" s="23">
        <f t="shared" si="17"/>
        <v>37.62576</v>
      </c>
      <c r="R83" s="24">
        <f t="shared" si="15"/>
        <v>583.30576000000008</v>
      </c>
      <c r="S83" s="20">
        <v>584</v>
      </c>
      <c r="T83" s="26"/>
      <c r="U83" s="21">
        <f t="shared" si="16"/>
        <v>-0.69423999999992247</v>
      </c>
      <c r="V83" s="21">
        <v>0</v>
      </c>
      <c r="W83" s="21">
        <v>0</v>
      </c>
    </row>
    <row r="84" spans="1:23" ht="15.75" x14ac:dyDescent="0.25">
      <c r="A84" s="15">
        <v>141</v>
      </c>
      <c r="B84" s="15">
        <v>4</v>
      </c>
      <c r="C84" s="16"/>
      <c r="D84" s="17">
        <v>271</v>
      </c>
      <c r="E84" s="17">
        <v>271</v>
      </c>
      <c r="F84" s="15">
        <f t="shared" si="10"/>
        <v>0</v>
      </c>
      <c r="G84" s="17">
        <v>149</v>
      </c>
      <c r="H84" s="17">
        <v>159</v>
      </c>
      <c r="I84" s="15">
        <f t="shared" si="11"/>
        <v>10</v>
      </c>
      <c r="J84" s="18">
        <v>7.33</v>
      </c>
      <c r="K84" s="18">
        <v>3.93</v>
      </c>
      <c r="L84" s="19">
        <f t="shared" si="12"/>
        <v>39.300000000000004</v>
      </c>
      <c r="M84" s="20">
        <f t="shared" si="13"/>
        <v>3.0064500000000001</v>
      </c>
      <c r="N84" s="21">
        <v>283.09000000000003</v>
      </c>
      <c r="O84" s="21">
        <v>21.656385</v>
      </c>
      <c r="P84" s="22">
        <f t="shared" si="17"/>
        <v>322.39000000000004</v>
      </c>
      <c r="Q84" s="23">
        <f t="shared" si="17"/>
        <v>24.662835000000001</v>
      </c>
      <c r="R84" s="24">
        <f t="shared" si="15"/>
        <v>347.05283500000007</v>
      </c>
      <c r="S84" s="25">
        <v>347</v>
      </c>
      <c r="T84" s="26"/>
      <c r="U84" s="21">
        <f t="shared" si="16"/>
        <v>5.2835000000072796E-2</v>
      </c>
      <c r="V84" s="21">
        <v>0</v>
      </c>
      <c r="W84" s="21">
        <v>0</v>
      </c>
    </row>
    <row r="85" spans="1:23" ht="15.75" x14ac:dyDescent="0.25">
      <c r="A85" s="15">
        <v>144</v>
      </c>
      <c r="B85" s="15">
        <v>4</v>
      </c>
      <c r="C85" s="16"/>
      <c r="D85" s="17">
        <v>1</v>
      </c>
      <c r="E85" s="17">
        <v>1</v>
      </c>
      <c r="F85" s="15">
        <f t="shared" si="10"/>
        <v>0</v>
      </c>
      <c r="G85" s="17">
        <v>0</v>
      </c>
      <c r="H85" s="17">
        <v>0</v>
      </c>
      <c r="I85" s="15">
        <f t="shared" si="11"/>
        <v>0</v>
      </c>
      <c r="J85" s="18">
        <v>7.33</v>
      </c>
      <c r="K85" s="18">
        <v>3.93</v>
      </c>
      <c r="L85" s="19">
        <f t="shared" si="12"/>
        <v>0</v>
      </c>
      <c r="M85" s="20">
        <f t="shared" si="13"/>
        <v>0</v>
      </c>
      <c r="N85" s="21">
        <v>0</v>
      </c>
      <c r="O85" s="21">
        <v>0</v>
      </c>
      <c r="P85" s="22">
        <f t="shared" si="17"/>
        <v>0</v>
      </c>
      <c r="Q85" s="23">
        <f t="shared" si="17"/>
        <v>0</v>
      </c>
      <c r="R85" s="24">
        <f t="shared" si="15"/>
        <v>0</v>
      </c>
      <c r="S85" s="20"/>
      <c r="T85" s="26"/>
      <c r="U85" s="21">
        <f t="shared" si="16"/>
        <v>0</v>
      </c>
      <c r="V85" s="21">
        <v>0</v>
      </c>
      <c r="W85" s="21">
        <v>0</v>
      </c>
    </row>
    <row r="86" spans="1:23" ht="15.75" x14ac:dyDescent="0.25">
      <c r="A86" s="15">
        <v>145</v>
      </c>
      <c r="B86" s="15">
        <v>4</v>
      </c>
      <c r="C86" s="16"/>
      <c r="D86" s="17">
        <v>3590</v>
      </c>
      <c r="E86" s="17">
        <v>3649</v>
      </c>
      <c r="F86" s="15">
        <f t="shared" si="10"/>
        <v>59</v>
      </c>
      <c r="G86" s="17">
        <v>2232</v>
      </c>
      <c r="H86" s="17">
        <v>2277</v>
      </c>
      <c r="I86" s="15">
        <f t="shared" si="11"/>
        <v>45</v>
      </c>
      <c r="J86" s="18">
        <v>7.33</v>
      </c>
      <c r="K86" s="18">
        <v>3.93</v>
      </c>
      <c r="L86" s="19">
        <f t="shared" si="12"/>
        <v>609.32000000000005</v>
      </c>
      <c r="M86" s="20">
        <f t="shared" si="13"/>
        <v>46.61298</v>
      </c>
      <c r="N86" s="21">
        <v>0</v>
      </c>
      <c r="O86" s="21">
        <v>0</v>
      </c>
      <c r="P86" s="40">
        <v>0</v>
      </c>
      <c r="Q86" s="23">
        <f t="shared" si="17"/>
        <v>46.61298</v>
      </c>
      <c r="R86" s="24">
        <f t="shared" si="15"/>
        <v>46.61298</v>
      </c>
      <c r="S86" s="41">
        <v>47</v>
      </c>
      <c r="T86" s="26"/>
      <c r="U86" s="21">
        <f t="shared" si="16"/>
        <v>-0.3870199999999997</v>
      </c>
      <c r="V86" s="21">
        <v>0</v>
      </c>
      <c r="W86" s="21">
        <v>0</v>
      </c>
    </row>
    <row r="87" spans="1:23" ht="15.75" x14ac:dyDescent="0.25">
      <c r="A87" s="15">
        <v>146</v>
      </c>
      <c r="B87" s="15">
        <v>4</v>
      </c>
      <c r="C87" s="16"/>
      <c r="D87" s="17">
        <v>41634</v>
      </c>
      <c r="E87" s="17">
        <v>41931</v>
      </c>
      <c r="F87" s="15">
        <f t="shared" si="10"/>
        <v>297</v>
      </c>
      <c r="G87" s="17">
        <v>20098</v>
      </c>
      <c r="H87" s="17">
        <v>20219</v>
      </c>
      <c r="I87" s="15">
        <f t="shared" si="11"/>
        <v>121</v>
      </c>
      <c r="J87" s="18">
        <v>7.33</v>
      </c>
      <c r="K87" s="18">
        <v>3.93</v>
      </c>
      <c r="L87" s="19">
        <f t="shared" si="12"/>
        <v>2652.5400000000004</v>
      </c>
      <c r="M87" s="20">
        <f t="shared" si="13"/>
        <v>202.91931000000002</v>
      </c>
      <c r="N87" s="21">
        <v>0</v>
      </c>
      <c r="O87" s="21">
        <v>-89.452760000000012</v>
      </c>
      <c r="P87" s="40">
        <v>0</v>
      </c>
      <c r="Q87" s="23">
        <f t="shared" si="17"/>
        <v>113.46655000000001</v>
      </c>
      <c r="R87" s="24">
        <f t="shared" si="15"/>
        <v>113.46655000000001</v>
      </c>
      <c r="S87" s="25">
        <v>2000</v>
      </c>
      <c r="T87" s="26"/>
      <c r="U87" s="21">
        <f t="shared" si="16"/>
        <v>-1886.5334499999999</v>
      </c>
      <c r="V87" s="21">
        <v>0</v>
      </c>
      <c r="W87" s="21">
        <v>-1887</v>
      </c>
    </row>
    <row r="88" spans="1:23" ht="15.75" x14ac:dyDescent="0.25">
      <c r="A88" s="15">
        <v>149</v>
      </c>
      <c r="B88" s="15">
        <v>3</v>
      </c>
      <c r="C88" s="16"/>
      <c r="D88" s="17">
        <v>611</v>
      </c>
      <c r="E88" s="17">
        <v>617</v>
      </c>
      <c r="F88" s="15">
        <f t="shared" si="10"/>
        <v>6</v>
      </c>
      <c r="G88" s="17">
        <v>135</v>
      </c>
      <c r="H88" s="17">
        <v>135</v>
      </c>
      <c r="I88" s="15">
        <f t="shared" si="11"/>
        <v>0</v>
      </c>
      <c r="J88" s="18">
        <v>7.33</v>
      </c>
      <c r="K88" s="18">
        <v>3.93</v>
      </c>
      <c r="L88" s="19">
        <f t="shared" si="12"/>
        <v>43.980000000000004</v>
      </c>
      <c r="M88" s="20">
        <f t="shared" si="13"/>
        <v>3.3644700000000003</v>
      </c>
      <c r="N88" s="21">
        <v>373.11</v>
      </c>
      <c r="O88" s="21">
        <v>28.542915000000001</v>
      </c>
      <c r="P88" s="22">
        <f>L88+N88</f>
        <v>417.09000000000003</v>
      </c>
      <c r="Q88" s="23">
        <f t="shared" si="17"/>
        <v>31.907385000000001</v>
      </c>
      <c r="R88" s="24">
        <f t="shared" si="15"/>
        <v>448.99738500000001</v>
      </c>
      <c r="S88" s="20"/>
      <c r="T88" s="26"/>
      <c r="U88" s="21">
        <f t="shared" si="16"/>
        <v>448.99738500000001</v>
      </c>
      <c r="V88" s="21">
        <v>417.09000000000003</v>
      </c>
      <c r="W88" s="21">
        <v>31.907385000000001</v>
      </c>
    </row>
    <row r="89" spans="1:23" ht="15.75" x14ac:dyDescent="0.25">
      <c r="A89" s="98">
        <v>150</v>
      </c>
      <c r="B89" s="99">
        <v>3</v>
      </c>
      <c r="C89" s="100"/>
      <c r="D89" s="101">
        <v>24658</v>
      </c>
      <c r="E89" s="101">
        <v>25309</v>
      </c>
      <c r="F89" s="99">
        <f t="shared" si="10"/>
        <v>651</v>
      </c>
      <c r="G89" s="101">
        <v>7536</v>
      </c>
      <c r="H89" s="101">
        <v>7777</v>
      </c>
      <c r="I89" s="99">
        <f t="shared" si="11"/>
        <v>241</v>
      </c>
      <c r="J89" s="102">
        <v>7.33</v>
      </c>
      <c r="K89" s="102">
        <v>3.93</v>
      </c>
      <c r="L89" s="103">
        <f t="shared" si="12"/>
        <v>5718.96</v>
      </c>
      <c r="M89" s="104">
        <f t="shared" si="13"/>
        <v>437.50043999999997</v>
      </c>
      <c r="N89" s="105">
        <v>0</v>
      </c>
      <c r="O89" s="105">
        <v>213.24403500000005</v>
      </c>
      <c r="P89" s="106">
        <v>0</v>
      </c>
      <c r="Q89" s="107">
        <f t="shared" si="17"/>
        <v>650.74447499999997</v>
      </c>
      <c r="R89" s="108">
        <f t="shared" si="15"/>
        <v>650.74447499999997</v>
      </c>
      <c r="S89" s="109">
        <v>4000</v>
      </c>
      <c r="T89" s="110"/>
      <c r="U89" s="45">
        <f t="shared" si="16"/>
        <v>-3349.255525</v>
      </c>
      <c r="V89" s="45">
        <v>0</v>
      </c>
      <c r="W89" s="45">
        <v>-3349</v>
      </c>
    </row>
    <row r="90" spans="1:23" ht="15.75" x14ac:dyDescent="0.25">
      <c r="A90" s="15">
        <v>151</v>
      </c>
      <c r="B90" s="15">
        <v>3</v>
      </c>
      <c r="C90" s="16"/>
      <c r="D90" s="17">
        <v>1</v>
      </c>
      <c r="E90" s="17">
        <v>1</v>
      </c>
      <c r="F90" s="15">
        <f t="shared" si="10"/>
        <v>0</v>
      </c>
      <c r="G90" s="17">
        <v>0</v>
      </c>
      <c r="H90" s="17">
        <v>0</v>
      </c>
      <c r="I90" s="15">
        <f t="shared" si="11"/>
        <v>0</v>
      </c>
      <c r="J90" s="18">
        <v>7.33</v>
      </c>
      <c r="K90" s="18">
        <v>3.93</v>
      </c>
      <c r="L90" s="19">
        <f t="shared" si="12"/>
        <v>0</v>
      </c>
      <c r="M90" s="20">
        <f t="shared" si="13"/>
        <v>0</v>
      </c>
      <c r="N90" s="21">
        <v>0</v>
      </c>
      <c r="O90" s="21">
        <v>0</v>
      </c>
      <c r="P90" s="22">
        <f>L90+N90</f>
        <v>0</v>
      </c>
      <c r="Q90" s="23">
        <f t="shared" si="17"/>
        <v>0</v>
      </c>
      <c r="R90" s="24">
        <f t="shared" si="15"/>
        <v>0</v>
      </c>
      <c r="S90" s="20"/>
      <c r="T90" s="26"/>
      <c r="U90" s="21">
        <f t="shared" si="16"/>
        <v>0</v>
      </c>
      <c r="V90" s="21">
        <v>0</v>
      </c>
      <c r="W90" s="21">
        <v>0</v>
      </c>
    </row>
    <row r="91" spans="1:23" ht="15.75" x14ac:dyDescent="0.25">
      <c r="A91" s="111">
        <v>152</v>
      </c>
      <c r="B91" s="77">
        <v>3</v>
      </c>
      <c r="C91" s="78"/>
      <c r="D91" s="79">
        <v>8257</v>
      </c>
      <c r="E91" s="79">
        <v>8821</v>
      </c>
      <c r="F91" s="77">
        <f t="shared" si="10"/>
        <v>564</v>
      </c>
      <c r="G91" s="79">
        <v>3258</v>
      </c>
      <c r="H91" s="79">
        <v>3471</v>
      </c>
      <c r="I91" s="77">
        <f t="shared" si="11"/>
        <v>213</v>
      </c>
      <c r="J91" s="80">
        <v>7.33</v>
      </c>
      <c r="K91" s="80">
        <v>3.93</v>
      </c>
      <c r="L91" s="81">
        <f t="shared" si="12"/>
        <v>4971.21</v>
      </c>
      <c r="M91" s="82">
        <f t="shared" si="13"/>
        <v>380.29756500000002</v>
      </c>
      <c r="N91" s="83">
        <v>0</v>
      </c>
      <c r="O91" s="83">
        <v>0</v>
      </c>
      <c r="P91" s="84">
        <f>L91+N91</f>
        <v>4971.21</v>
      </c>
      <c r="Q91" s="85">
        <f t="shared" si="17"/>
        <v>380.29756500000002</v>
      </c>
      <c r="R91" s="86">
        <f t="shared" si="15"/>
        <v>5351.5075649999999</v>
      </c>
      <c r="S91" s="112">
        <v>5379</v>
      </c>
      <c r="T91" s="88"/>
      <c r="U91" s="83">
        <f t="shared" si="16"/>
        <v>-27.492435000000114</v>
      </c>
      <c r="V91" s="83">
        <v>0</v>
      </c>
      <c r="W91" s="83">
        <v>-27</v>
      </c>
    </row>
    <row r="92" spans="1:23" ht="16.5" thickBot="1" x14ac:dyDescent="0.3">
      <c r="A92" s="113">
        <v>152</v>
      </c>
      <c r="B92" s="28">
        <v>3</v>
      </c>
      <c r="C92" s="29"/>
      <c r="D92" s="114">
        <v>474</v>
      </c>
      <c r="E92" s="114">
        <v>494</v>
      </c>
      <c r="F92" s="28">
        <f t="shared" si="10"/>
        <v>20</v>
      </c>
      <c r="G92" s="115"/>
      <c r="H92" s="115"/>
      <c r="I92" s="28">
        <f t="shared" si="11"/>
        <v>0</v>
      </c>
      <c r="J92" s="31">
        <v>6.53</v>
      </c>
      <c r="K92" s="31">
        <v>3.93</v>
      </c>
      <c r="L92" s="32">
        <f t="shared" si="12"/>
        <v>130.6</v>
      </c>
      <c r="M92" s="33">
        <f t="shared" si="13"/>
        <v>9.9908999999999999</v>
      </c>
      <c r="N92" s="45">
        <v>0</v>
      </c>
      <c r="O92" s="45">
        <v>0</v>
      </c>
      <c r="P92" s="34">
        <f>L92+N92</f>
        <v>130.6</v>
      </c>
      <c r="Q92" s="35">
        <f t="shared" si="17"/>
        <v>9.9908999999999999</v>
      </c>
      <c r="R92" s="36">
        <f t="shared" si="15"/>
        <v>140.5909</v>
      </c>
      <c r="S92" s="46">
        <v>141</v>
      </c>
      <c r="T92" s="37" t="s">
        <v>22</v>
      </c>
      <c r="U92" s="45">
        <f t="shared" si="16"/>
        <v>-0.40909999999999513</v>
      </c>
      <c r="V92" s="45">
        <v>0</v>
      </c>
      <c r="W92" s="45">
        <v>0</v>
      </c>
    </row>
    <row r="93" spans="1:23" ht="15.75" x14ac:dyDescent="0.25">
      <c r="A93" s="47">
        <v>153</v>
      </c>
      <c r="B93" s="48">
        <v>3</v>
      </c>
      <c r="C93" s="49"/>
      <c r="D93" s="50">
        <v>4145</v>
      </c>
      <c r="E93" s="50">
        <v>4313</v>
      </c>
      <c r="F93" s="48">
        <f t="shared" si="10"/>
        <v>168</v>
      </c>
      <c r="G93" s="50">
        <v>1351</v>
      </c>
      <c r="H93" s="50">
        <v>1401</v>
      </c>
      <c r="I93" s="48">
        <f t="shared" si="11"/>
        <v>50</v>
      </c>
      <c r="J93" s="52">
        <v>7.33</v>
      </c>
      <c r="K93" s="52">
        <v>3.93</v>
      </c>
      <c r="L93" s="53">
        <f t="shared" si="12"/>
        <v>1427.94</v>
      </c>
      <c r="M93" s="54">
        <f t="shared" si="13"/>
        <v>109.23741</v>
      </c>
      <c r="N93" s="55">
        <v>0</v>
      </c>
      <c r="O93" s="55">
        <v>0</v>
      </c>
      <c r="P93" s="56">
        <f>L93+N93</f>
        <v>1427.94</v>
      </c>
      <c r="Q93" s="57">
        <f t="shared" si="17"/>
        <v>109.23741</v>
      </c>
      <c r="R93" s="58">
        <f t="shared" si="15"/>
        <v>1537.17741</v>
      </c>
      <c r="S93" s="59">
        <v>1537</v>
      </c>
      <c r="T93" s="60"/>
      <c r="U93" s="55">
        <f t="shared" si="16"/>
        <v>0.17741000000000895</v>
      </c>
      <c r="V93" s="55">
        <v>0</v>
      </c>
      <c r="W93" s="55">
        <v>0</v>
      </c>
    </row>
    <row r="94" spans="1:23" ht="16.5" thickBot="1" x14ac:dyDescent="0.3">
      <c r="A94" s="61">
        <v>153</v>
      </c>
      <c r="B94" s="62">
        <v>3</v>
      </c>
      <c r="C94" s="63"/>
      <c r="D94" s="74">
        <v>474</v>
      </c>
      <c r="E94" s="74">
        <v>494</v>
      </c>
      <c r="F94" s="62">
        <f t="shared" si="10"/>
        <v>20</v>
      </c>
      <c r="G94" s="75"/>
      <c r="H94" s="75"/>
      <c r="I94" s="62">
        <f t="shared" si="11"/>
        <v>0</v>
      </c>
      <c r="J94" s="65">
        <v>6.53</v>
      </c>
      <c r="K94" s="65">
        <v>3.93</v>
      </c>
      <c r="L94" s="66">
        <f t="shared" si="12"/>
        <v>130.6</v>
      </c>
      <c r="M94" s="67">
        <f t="shared" si="13"/>
        <v>9.9908999999999999</v>
      </c>
      <c r="N94" s="68">
        <v>0</v>
      </c>
      <c r="O94" s="68">
        <v>0</v>
      </c>
      <c r="P94" s="76">
        <f>L94+N94</f>
        <v>130.6</v>
      </c>
      <c r="Q94" s="70">
        <f t="shared" si="17"/>
        <v>9.9908999999999999</v>
      </c>
      <c r="R94" s="71">
        <f t="shared" si="15"/>
        <v>140.5909</v>
      </c>
      <c r="S94" s="116">
        <v>141</v>
      </c>
      <c r="T94" s="73" t="s">
        <v>23</v>
      </c>
      <c r="U94" s="68">
        <f t="shared" si="16"/>
        <v>-0.40909999999999513</v>
      </c>
      <c r="V94" s="68">
        <v>0</v>
      </c>
      <c r="W94" s="68">
        <v>0</v>
      </c>
    </row>
    <row r="95" spans="1:23" ht="15.75" x14ac:dyDescent="0.25">
      <c r="A95" s="77">
        <v>156</v>
      </c>
      <c r="B95" s="77">
        <v>3</v>
      </c>
      <c r="C95" s="78"/>
      <c r="D95" s="79">
        <v>11527</v>
      </c>
      <c r="E95" s="79">
        <v>11992</v>
      </c>
      <c r="F95" s="77">
        <f t="shared" si="10"/>
        <v>465</v>
      </c>
      <c r="G95" s="79">
        <v>4629</v>
      </c>
      <c r="H95" s="79">
        <v>4748</v>
      </c>
      <c r="I95" s="77">
        <f t="shared" si="11"/>
        <v>119</v>
      </c>
      <c r="J95" s="80">
        <v>7.33</v>
      </c>
      <c r="K95" s="80">
        <v>3.93</v>
      </c>
      <c r="L95" s="81">
        <f t="shared" si="12"/>
        <v>3876.12</v>
      </c>
      <c r="M95" s="82">
        <f t="shared" si="13"/>
        <v>296.52317999999997</v>
      </c>
      <c r="N95" s="83">
        <v>0</v>
      </c>
      <c r="O95" s="83">
        <v>0</v>
      </c>
      <c r="P95" s="117">
        <v>0</v>
      </c>
      <c r="Q95" s="85">
        <f t="shared" si="17"/>
        <v>296.52317999999997</v>
      </c>
      <c r="R95" s="86">
        <f t="shared" si="15"/>
        <v>296.52317999999997</v>
      </c>
      <c r="S95" s="112">
        <v>297</v>
      </c>
      <c r="T95" s="88"/>
      <c r="U95" s="83">
        <f t="shared" si="16"/>
        <v>-0.476820000000032</v>
      </c>
      <c r="V95" s="83">
        <v>0</v>
      </c>
      <c r="W95" s="83">
        <v>0</v>
      </c>
    </row>
    <row r="96" spans="1:23" ht="15.75" x14ac:dyDescent="0.25">
      <c r="A96" s="15">
        <v>157</v>
      </c>
      <c r="B96" s="15">
        <v>3</v>
      </c>
      <c r="C96" s="16"/>
      <c r="D96" s="17">
        <v>5800</v>
      </c>
      <c r="E96" s="17">
        <v>5906</v>
      </c>
      <c r="F96" s="15">
        <f t="shared" si="10"/>
        <v>106</v>
      </c>
      <c r="G96" s="17">
        <v>4386</v>
      </c>
      <c r="H96" s="17">
        <v>4497</v>
      </c>
      <c r="I96" s="15">
        <f t="shared" si="11"/>
        <v>111</v>
      </c>
      <c r="J96" s="18">
        <v>7.33</v>
      </c>
      <c r="K96" s="18">
        <v>3.93</v>
      </c>
      <c r="L96" s="19">
        <f t="shared" si="12"/>
        <v>1213.21</v>
      </c>
      <c r="M96" s="20">
        <f t="shared" si="13"/>
        <v>92.810564999999997</v>
      </c>
      <c r="N96" s="21">
        <v>0</v>
      </c>
      <c r="O96" s="21">
        <v>-659.67762999999991</v>
      </c>
      <c r="P96" s="40">
        <v>0</v>
      </c>
      <c r="Q96" s="23">
        <f t="shared" ref="Q96:Q127" si="18">M96+O96</f>
        <v>-566.86706499999991</v>
      </c>
      <c r="R96" s="24">
        <f t="shared" si="15"/>
        <v>-566.86706499999991</v>
      </c>
      <c r="S96" s="25"/>
      <c r="T96" s="26"/>
      <c r="U96" s="21">
        <f t="shared" si="16"/>
        <v>-566.86706499999991</v>
      </c>
      <c r="V96" s="21">
        <v>0</v>
      </c>
      <c r="W96" s="21">
        <v>-567</v>
      </c>
    </row>
    <row r="97" spans="1:23" ht="15.75" x14ac:dyDescent="0.25">
      <c r="A97" s="15">
        <v>158</v>
      </c>
      <c r="B97" s="15">
        <v>3</v>
      </c>
      <c r="C97" s="16"/>
      <c r="D97" s="17">
        <v>19978</v>
      </c>
      <c r="E97" s="17">
        <v>20025</v>
      </c>
      <c r="F97" s="15">
        <f t="shared" si="10"/>
        <v>47</v>
      </c>
      <c r="G97" s="17">
        <v>14958</v>
      </c>
      <c r="H97" s="17">
        <v>14986</v>
      </c>
      <c r="I97" s="15">
        <f t="shared" si="11"/>
        <v>28</v>
      </c>
      <c r="J97" s="18">
        <v>7.33</v>
      </c>
      <c r="K97" s="18">
        <v>3.93</v>
      </c>
      <c r="L97" s="19">
        <f t="shared" si="12"/>
        <v>454.55</v>
      </c>
      <c r="M97" s="20">
        <f t="shared" si="13"/>
        <v>34.773074999999999</v>
      </c>
      <c r="N97" s="21">
        <v>2924.4500000000003</v>
      </c>
      <c r="O97" s="21">
        <v>223.72042500000001</v>
      </c>
      <c r="P97" s="22">
        <f>L97+N97</f>
        <v>3379.0000000000005</v>
      </c>
      <c r="Q97" s="23">
        <f t="shared" si="18"/>
        <v>258.49349999999998</v>
      </c>
      <c r="R97" s="24">
        <f t="shared" si="15"/>
        <v>3637.4935000000005</v>
      </c>
      <c r="S97" s="25"/>
      <c r="T97" s="26"/>
      <c r="U97" s="21">
        <f t="shared" si="16"/>
        <v>3637.4935000000005</v>
      </c>
      <c r="V97" s="21">
        <v>3379.0000000000005</v>
      </c>
      <c r="W97" s="21">
        <v>258.49349999999998</v>
      </c>
    </row>
    <row r="98" spans="1:23" ht="15.75" x14ac:dyDescent="0.25">
      <c r="A98" s="15">
        <v>160</v>
      </c>
      <c r="B98" s="15">
        <v>5</v>
      </c>
      <c r="C98" s="16"/>
      <c r="D98" s="17">
        <v>10002</v>
      </c>
      <c r="E98" s="17">
        <v>10231</v>
      </c>
      <c r="F98" s="15">
        <f t="shared" si="10"/>
        <v>229</v>
      </c>
      <c r="G98" s="17">
        <v>2792</v>
      </c>
      <c r="H98" s="17">
        <v>2867</v>
      </c>
      <c r="I98" s="15">
        <f t="shared" si="11"/>
        <v>75</v>
      </c>
      <c r="J98" s="18">
        <v>7.33</v>
      </c>
      <c r="K98" s="18">
        <v>3.93</v>
      </c>
      <c r="L98" s="19">
        <f t="shared" si="12"/>
        <v>1973.32</v>
      </c>
      <c r="M98" s="20">
        <f t="shared" si="13"/>
        <v>150.95898</v>
      </c>
      <c r="N98" s="21">
        <v>0</v>
      </c>
      <c r="O98" s="21">
        <v>0</v>
      </c>
      <c r="P98" s="22">
        <f>L98+N98</f>
        <v>1973.32</v>
      </c>
      <c r="Q98" s="23">
        <f t="shared" si="18"/>
        <v>150.95898</v>
      </c>
      <c r="R98" s="24">
        <f t="shared" si="15"/>
        <v>2124.27898</v>
      </c>
      <c r="S98" s="20">
        <v>2124</v>
      </c>
      <c r="T98" s="26"/>
      <c r="U98" s="21">
        <f t="shared" si="16"/>
        <v>0.27898000000004686</v>
      </c>
      <c r="V98" s="21">
        <v>0</v>
      </c>
      <c r="W98" s="21">
        <v>0</v>
      </c>
    </row>
    <row r="99" spans="1:23" ht="15.75" x14ac:dyDescent="0.25">
      <c r="A99" s="15">
        <v>161</v>
      </c>
      <c r="B99" s="15">
        <v>3</v>
      </c>
      <c r="C99" s="16"/>
      <c r="D99" s="17">
        <v>4460</v>
      </c>
      <c r="E99" s="17">
        <v>4475</v>
      </c>
      <c r="F99" s="15">
        <f t="shared" si="10"/>
        <v>15</v>
      </c>
      <c r="G99" s="17">
        <v>2020</v>
      </c>
      <c r="H99" s="17">
        <v>2029</v>
      </c>
      <c r="I99" s="15">
        <f t="shared" si="11"/>
        <v>9</v>
      </c>
      <c r="J99" s="18">
        <v>7.33</v>
      </c>
      <c r="K99" s="18">
        <v>3.93</v>
      </c>
      <c r="L99" s="19">
        <f t="shared" si="12"/>
        <v>145.32</v>
      </c>
      <c r="M99" s="20">
        <f t="shared" si="13"/>
        <v>11.11698</v>
      </c>
      <c r="N99" s="21">
        <v>0</v>
      </c>
      <c r="O99" s="21">
        <v>0</v>
      </c>
      <c r="P99" s="22">
        <f>L99+N99</f>
        <v>145.32</v>
      </c>
      <c r="Q99" s="23">
        <f t="shared" si="18"/>
        <v>11.11698</v>
      </c>
      <c r="R99" s="24">
        <f t="shared" si="15"/>
        <v>156.43698000000001</v>
      </c>
      <c r="S99" s="41">
        <v>156</v>
      </c>
      <c r="T99" s="26"/>
      <c r="U99" s="21">
        <f t="shared" si="16"/>
        <v>0.43698000000000548</v>
      </c>
      <c r="V99" s="21">
        <v>0</v>
      </c>
      <c r="W99" s="21">
        <v>0</v>
      </c>
    </row>
    <row r="100" spans="1:23" ht="15.75" x14ac:dyDescent="0.25">
      <c r="A100" s="90">
        <v>162</v>
      </c>
      <c r="B100" s="90">
        <v>5</v>
      </c>
      <c r="C100" s="91"/>
      <c r="D100" s="92">
        <v>346</v>
      </c>
      <c r="E100" s="92">
        <v>400</v>
      </c>
      <c r="F100" s="15">
        <f t="shared" si="10"/>
        <v>54</v>
      </c>
      <c r="G100" s="93">
        <v>498</v>
      </c>
      <c r="H100" s="93">
        <v>533</v>
      </c>
      <c r="I100" s="15">
        <f t="shared" si="11"/>
        <v>35</v>
      </c>
      <c r="J100" s="18">
        <v>7.33</v>
      </c>
      <c r="K100" s="18">
        <v>3.93</v>
      </c>
      <c r="L100" s="19">
        <f t="shared" si="12"/>
        <v>533.37</v>
      </c>
      <c r="M100" s="20">
        <f t="shared" si="13"/>
        <v>40.802804999999999</v>
      </c>
      <c r="N100" s="21">
        <v>0</v>
      </c>
      <c r="O100" s="21">
        <v>0</v>
      </c>
      <c r="P100" s="22">
        <f>L100+N100</f>
        <v>533.37</v>
      </c>
      <c r="Q100" s="23">
        <f t="shared" si="18"/>
        <v>40.802804999999999</v>
      </c>
      <c r="R100" s="24">
        <f t="shared" si="15"/>
        <v>574.17280500000004</v>
      </c>
      <c r="S100" s="41">
        <v>574</v>
      </c>
      <c r="T100" s="94"/>
      <c r="U100" s="21">
        <f t="shared" si="16"/>
        <v>0.1728050000000394</v>
      </c>
      <c r="V100" s="21">
        <v>0</v>
      </c>
      <c r="W100" s="21">
        <v>0</v>
      </c>
    </row>
    <row r="101" spans="1:23" ht="15.75" x14ac:dyDescent="0.25">
      <c r="A101" s="15">
        <v>165</v>
      </c>
      <c r="B101" s="15">
        <v>6</v>
      </c>
      <c r="C101" s="16"/>
      <c r="D101" s="17">
        <v>3543</v>
      </c>
      <c r="E101" s="17">
        <v>3922</v>
      </c>
      <c r="F101" s="15">
        <f t="shared" si="10"/>
        <v>379</v>
      </c>
      <c r="G101" s="17">
        <v>1211</v>
      </c>
      <c r="H101" s="17">
        <v>1362</v>
      </c>
      <c r="I101" s="15">
        <f t="shared" si="11"/>
        <v>151</v>
      </c>
      <c r="J101" s="18">
        <v>7.33</v>
      </c>
      <c r="K101" s="18">
        <v>3.93</v>
      </c>
      <c r="L101" s="19">
        <f t="shared" si="12"/>
        <v>3371.5</v>
      </c>
      <c r="M101" s="20">
        <f t="shared" si="13"/>
        <v>257.91975000000002</v>
      </c>
      <c r="N101" s="21">
        <v>0</v>
      </c>
      <c r="O101" s="21">
        <v>125.79966</v>
      </c>
      <c r="P101" s="40">
        <v>0</v>
      </c>
      <c r="Q101" s="23">
        <f t="shared" si="18"/>
        <v>383.71941000000004</v>
      </c>
      <c r="R101" s="24">
        <f t="shared" si="15"/>
        <v>383.71941000000004</v>
      </c>
      <c r="S101" s="25">
        <v>384</v>
      </c>
      <c r="T101" s="26"/>
      <c r="U101" s="21">
        <f t="shared" si="16"/>
        <v>-0.28058999999996104</v>
      </c>
      <c r="V101" s="21">
        <v>0</v>
      </c>
      <c r="W101" s="21">
        <v>0</v>
      </c>
    </row>
    <row r="102" spans="1:23" ht="15.75" x14ac:dyDescent="0.25">
      <c r="A102" s="15">
        <v>166</v>
      </c>
      <c r="B102" s="15">
        <v>3</v>
      </c>
      <c r="C102" s="16"/>
      <c r="D102" s="17">
        <v>17139</v>
      </c>
      <c r="E102" s="17">
        <v>17541</v>
      </c>
      <c r="F102" s="15">
        <f t="shared" si="10"/>
        <v>402</v>
      </c>
      <c r="G102" s="17">
        <v>5425</v>
      </c>
      <c r="H102" s="17">
        <v>5618</v>
      </c>
      <c r="I102" s="15">
        <f t="shared" si="11"/>
        <v>193</v>
      </c>
      <c r="J102" s="18">
        <v>7.33</v>
      </c>
      <c r="K102" s="18">
        <v>3.93</v>
      </c>
      <c r="L102" s="19">
        <f t="shared" si="12"/>
        <v>3705.1499999999996</v>
      </c>
      <c r="M102" s="20">
        <f t="shared" si="13"/>
        <v>283.44397499999997</v>
      </c>
      <c r="N102" s="21">
        <v>0</v>
      </c>
      <c r="O102" s="21">
        <v>0</v>
      </c>
      <c r="P102" s="22">
        <f>L102+N102</f>
        <v>3705.1499999999996</v>
      </c>
      <c r="Q102" s="23">
        <f t="shared" si="18"/>
        <v>283.44397499999997</v>
      </c>
      <c r="R102" s="24">
        <f t="shared" si="15"/>
        <v>3988.5939749999998</v>
      </c>
      <c r="S102" s="41"/>
      <c r="T102" s="26"/>
      <c r="U102" s="21">
        <f t="shared" si="16"/>
        <v>3988.5939749999998</v>
      </c>
      <c r="V102" s="21">
        <v>3705.1499999999996</v>
      </c>
      <c r="W102" s="21">
        <v>283.44397499999997</v>
      </c>
    </row>
    <row r="103" spans="1:23" ht="15.75" x14ac:dyDescent="0.25">
      <c r="A103" s="15">
        <v>169</v>
      </c>
      <c r="B103" s="15">
        <v>2</v>
      </c>
      <c r="C103" s="16"/>
      <c r="D103" s="17">
        <v>16350</v>
      </c>
      <c r="E103" s="17">
        <v>16790</v>
      </c>
      <c r="F103" s="15">
        <f t="shared" si="10"/>
        <v>440</v>
      </c>
      <c r="G103" s="17">
        <v>7356</v>
      </c>
      <c r="H103" s="17">
        <v>7566</v>
      </c>
      <c r="I103" s="15">
        <f t="shared" si="11"/>
        <v>210</v>
      </c>
      <c r="J103" s="18">
        <v>7.33</v>
      </c>
      <c r="K103" s="18">
        <v>3.93</v>
      </c>
      <c r="L103" s="19">
        <f t="shared" si="12"/>
        <v>4050.5</v>
      </c>
      <c r="M103" s="20">
        <f t="shared" si="13"/>
        <v>309.86324999999999</v>
      </c>
      <c r="N103" s="21">
        <v>0</v>
      </c>
      <c r="O103" s="21">
        <v>0</v>
      </c>
      <c r="P103" s="22">
        <f>L103+N103</f>
        <v>4050.5</v>
      </c>
      <c r="Q103" s="23">
        <f t="shared" si="18"/>
        <v>309.86324999999999</v>
      </c>
      <c r="R103" s="24">
        <f t="shared" si="15"/>
        <v>4360.3632500000003</v>
      </c>
      <c r="S103" s="41">
        <v>4360</v>
      </c>
      <c r="T103" s="26"/>
      <c r="U103" s="21">
        <f t="shared" si="16"/>
        <v>0.36325000000033469</v>
      </c>
      <c r="V103" s="21">
        <v>0</v>
      </c>
      <c r="W103" s="21">
        <v>0</v>
      </c>
    </row>
    <row r="104" spans="1:23" ht="15.75" x14ac:dyDescent="0.25">
      <c r="A104" s="15">
        <v>15246</v>
      </c>
      <c r="B104" s="15">
        <v>6</v>
      </c>
      <c r="C104" s="16"/>
      <c r="D104" s="17">
        <v>349</v>
      </c>
      <c r="E104" s="17">
        <v>349</v>
      </c>
      <c r="F104" s="15">
        <f t="shared" si="10"/>
        <v>0</v>
      </c>
      <c r="G104" s="17">
        <v>57</v>
      </c>
      <c r="H104" s="17">
        <v>57</v>
      </c>
      <c r="I104" s="15">
        <f t="shared" si="11"/>
        <v>0</v>
      </c>
      <c r="J104" s="18">
        <v>7.33</v>
      </c>
      <c r="K104" s="18">
        <v>3.93</v>
      </c>
      <c r="L104" s="19">
        <f t="shared" si="12"/>
        <v>0</v>
      </c>
      <c r="M104" s="20">
        <f t="shared" si="13"/>
        <v>0</v>
      </c>
      <c r="N104" s="21">
        <v>0</v>
      </c>
      <c r="O104" s="21">
        <v>0</v>
      </c>
      <c r="P104" s="22">
        <f>L104+N104</f>
        <v>0</v>
      </c>
      <c r="Q104" s="23">
        <f t="shared" si="18"/>
        <v>0</v>
      </c>
      <c r="R104" s="24">
        <f t="shared" si="15"/>
        <v>0</v>
      </c>
      <c r="S104" s="20"/>
      <c r="T104" s="26"/>
      <c r="U104" s="21">
        <f t="shared" si="16"/>
        <v>0</v>
      </c>
      <c r="V104" s="21">
        <v>0</v>
      </c>
      <c r="W104" s="21">
        <v>0</v>
      </c>
    </row>
    <row r="105" spans="1:23" ht="15.75" x14ac:dyDescent="0.25">
      <c r="A105" s="28" t="s">
        <v>24</v>
      </c>
      <c r="B105" s="28">
        <v>1</v>
      </c>
      <c r="C105" s="29"/>
      <c r="D105" s="30">
        <v>22784</v>
      </c>
      <c r="E105" s="30">
        <v>23441</v>
      </c>
      <c r="F105" s="28">
        <f t="shared" si="10"/>
        <v>657</v>
      </c>
      <c r="G105" s="30">
        <v>5950</v>
      </c>
      <c r="H105" s="30">
        <v>6238</v>
      </c>
      <c r="I105" s="28">
        <f t="shared" si="11"/>
        <v>288</v>
      </c>
      <c r="J105" s="31">
        <v>7.33</v>
      </c>
      <c r="K105" s="31">
        <v>3.93</v>
      </c>
      <c r="L105" s="32">
        <f t="shared" si="12"/>
        <v>5947.6500000000005</v>
      </c>
      <c r="M105" s="33">
        <f t="shared" si="13"/>
        <v>454.995225</v>
      </c>
      <c r="N105" s="21">
        <v>0</v>
      </c>
      <c r="O105" s="21">
        <v>231.09478500000003</v>
      </c>
      <c r="P105" s="38">
        <v>0</v>
      </c>
      <c r="Q105" s="35">
        <f t="shared" si="18"/>
        <v>686.09001000000001</v>
      </c>
      <c r="R105" s="36">
        <f t="shared" si="15"/>
        <v>686.09001000000001</v>
      </c>
      <c r="S105" s="41"/>
      <c r="T105" s="39"/>
      <c r="U105" s="21">
        <f t="shared" si="16"/>
        <v>686.09001000000001</v>
      </c>
      <c r="V105" s="21">
        <v>0</v>
      </c>
      <c r="W105" s="21">
        <v>686</v>
      </c>
    </row>
    <row r="106" spans="1:23" ht="15.75" x14ac:dyDescent="0.25">
      <c r="A106" s="15" t="s">
        <v>25</v>
      </c>
      <c r="B106" s="15">
        <v>1</v>
      </c>
      <c r="C106" s="16"/>
      <c r="D106" s="17">
        <v>573</v>
      </c>
      <c r="E106" s="17">
        <v>586</v>
      </c>
      <c r="F106" s="15">
        <f t="shared" si="10"/>
        <v>13</v>
      </c>
      <c r="G106" s="17">
        <v>143</v>
      </c>
      <c r="H106" s="17">
        <v>145</v>
      </c>
      <c r="I106" s="15">
        <f t="shared" si="11"/>
        <v>2</v>
      </c>
      <c r="J106" s="18">
        <v>7.33</v>
      </c>
      <c r="K106" s="18">
        <v>3.93</v>
      </c>
      <c r="L106" s="19">
        <f t="shared" si="12"/>
        <v>103.15</v>
      </c>
      <c r="M106" s="20">
        <f t="shared" si="13"/>
        <v>7.8909750000000001</v>
      </c>
      <c r="N106" s="21">
        <v>-1154.1020999999996</v>
      </c>
      <c r="O106" s="21">
        <v>0</v>
      </c>
      <c r="P106" s="22">
        <f>L106+N106</f>
        <v>-1050.9520999999995</v>
      </c>
      <c r="Q106" s="23">
        <f t="shared" si="18"/>
        <v>7.8909750000000001</v>
      </c>
      <c r="R106" s="24">
        <f t="shared" si="15"/>
        <v>-1043.0611249999995</v>
      </c>
      <c r="S106" s="25"/>
      <c r="T106" s="26"/>
      <c r="U106" s="21">
        <f t="shared" si="16"/>
        <v>-1043.0611249999995</v>
      </c>
      <c r="V106" s="21">
        <v>0</v>
      </c>
      <c r="W106" s="21">
        <v>-1043</v>
      </c>
    </row>
    <row r="107" spans="1:23" ht="15.75" x14ac:dyDescent="0.25">
      <c r="A107" s="15" t="s">
        <v>26</v>
      </c>
      <c r="B107" s="15">
        <v>1</v>
      </c>
      <c r="C107" s="16"/>
      <c r="D107" s="17">
        <v>3716</v>
      </c>
      <c r="E107" s="17">
        <v>3864</v>
      </c>
      <c r="F107" s="15">
        <f t="shared" si="10"/>
        <v>148</v>
      </c>
      <c r="G107" s="17">
        <v>1747</v>
      </c>
      <c r="H107" s="17">
        <v>1818</v>
      </c>
      <c r="I107" s="15">
        <f t="shared" si="11"/>
        <v>71</v>
      </c>
      <c r="J107" s="18">
        <v>7.33</v>
      </c>
      <c r="K107" s="18">
        <v>3.93</v>
      </c>
      <c r="L107" s="19">
        <f t="shared" si="12"/>
        <v>1363.87</v>
      </c>
      <c r="M107" s="20">
        <f t="shared" si="13"/>
        <v>104.33605499999999</v>
      </c>
      <c r="N107" s="21">
        <v>0</v>
      </c>
      <c r="O107" s="21">
        <v>0</v>
      </c>
      <c r="P107" s="22">
        <f>L107+N107</f>
        <v>1363.87</v>
      </c>
      <c r="Q107" s="23">
        <f t="shared" si="18"/>
        <v>104.33605499999999</v>
      </c>
      <c r="R107" s="24">
        <f t="shared" si="15"/>
        <v>1468.2060549999999</v>
      </c>
      <c r="S107" s="41">
        <v>1468</v>
      </c>
      <c r="T107" s="26"/>
      <c r="U107" s="21">
        <f t="shared" si="16"/>
        <v>0.20605499999987842</v>
      </c>
      <c r="V107" s="21">
        <v>0</v>
      </c>
      <c r="W107" s="21">
        <v>0</v>
      </c>
    </row>
    <row r="108" spans="1:23" ht="15.75" x14ac:dyDescent="0.25">
      <c r="A108" s="15" t="s">
        <v>27</v>
      </c>
      <c r="B108" s="15">
        <v>1</v>
      </c>
      <c r="C108" s="16"/>
      <c r="D108" s="17">
        <v>1890</v>
      </c>
      <c r="E108" s="17">
        <v>3370</v>
      </c>
      <c r="F108" s="15">
        <f t="shared" si="10"/>
        <v>1480</v>
      </c>
      <c r="G108" s="17">
        <v>583</v>
      </c>
      <c r="H108" s="17">
        <v>1303</v>
      </c>
      <c r="I108" s="15">
        <f t="shared" si="11"/>
        <v>720</v>
      </c>
      <c r="J108" s="27">
        <v>6.53</v>
      </c>
      <c r="K108" s="18">
        <v>3.93</v>
      </c>
      <c r="L108" s="19">
        <f t="shared" si="12"/>
        <v>12494</v>
      </c>
      <c r="M108" s="20">
        <f t="shared" si="13"/>
        <v>955.79099999999994</v>
      </c>
      <c r="N108" s="21">
        <v>0</v>
      </c>
      <c r="O108" s="21">
        <v>0</v>
      </c>
      <c r="P108" s="40">
        <v>0</v>
      </c>
      <c r="Q108" s="23">
        <f t="shared" si="18"/>
        <v>955.79099999999994</v>
      </c>
      <c r="R108" s="24">
        <f t="shared" si="15"/>
        <v>955.79099999999994</v>
      </c>
      <c r="S108" s="25">
        <v>956</v>
      </c>
      <c r="T108" s="26"/>
      <c r="U108" s="21">
        <f t="shared" si="16"/>
        <v>-0.20900000000006003</v>
      </c>
      <c r="V108" s="21">
        <v>0</v>
      </c>
      <c r="W108" s="21">
        <v>0</v>
      </c>
    </row>
    <row r="109" spans="1:23" ht="15.75" x14ac:dyDescent="0.25">
      <c r="A109" s="15" t="s">
        <v>28</v>
      </c>
      <c r="B109" s="15">
        <v>1</v>
      </c>
      <c r="C109" s="16"/>
      <c r="D109" s="17">
        <v>51522</v>
      </c>
      <c r="E109" s="17">
        <v>52769</v>
      </c>
      <c r="F109" s="15">
        <f t="shared" si="10"/>
        <v>1247</v>
      </c>
      <c r="G109" s="17">
        <v>17530</v>
      </c>
      <c r="H109" s="17">
        <v>17952</v>
      </c>
      <c r="I109" s="15">
        <f t="shared" si="11"/>
        <v>422</v>
      </c>
      <c r="J109" s="18">
        <v>7.33</v>
      </c>
      <c r="K109" s="18">
        <v>3.93</v>
      </c>
      <c r="L109" s="19">
        <f t="shared" si="12"/>
        <v>10798.970000000001</v>
      </c>
      <c r="M109" s="20">
        <f t="shared" si="13"/>
        <v>826.12120500000003</v>
      </c>
      <c r="N109" s="21">
        <v>0</v>
      </c>
      <c r="O109" s="21">
        <v>0</v>
      </c>
      <c r="P109" s="40">
        <v>0</v>
      </c>
      <c r="Q109" s="23">
        <f t="shared" si="18"/>
        <v>826.12120500000003</v>
      </c>
      <c r="R109" s="24">
        <f t="shared" si="15"/>
        <v>826.12120500000003</v>
      </c>
      <c r="S109" s="25"/>
      <c r="T109" s="26"/>
      <c r="U109" s="21">
        <f t="shared" si="16"/>
        <v>826.12120500000003</v>
      </c>
      <c r="V109" s="21">
        <v>0</v>
      </c>
      <c r="W109" s="21">
        <v>826</v>
      </c>
    </row>
    <row r="110" spans="1:23" ht="15.75" x14ac:dyDescent="0.25">
      <c r="A110" s="15" t="s">
        <v>29</v>
      </c>
      <c r="B110" s="15">
        <v>1</v>
      </c>
      <c r="C110" s="16"/>
      <c r="D110" s="17">
        <v>3505</v>
      </c>
      <c r="E110" s="17">
        <v>3647</v>
      </c>
      <c r="F110" s="15">
        <f t="shared" si="10"/>
        <v>142</v>
      </c>
      <c r="G110" s="17">
        <v>952</v>
      </c>
      <c r="H110" s="17">
        <v>1019</v>
      </c>
      <c r="I110" s="15">
        <f t="shared" si="11"/>
        <v>67</v>
      </c>
      <c r="J110" s="18">
        <v>7.33</v>
      </c>
      <c r="K110" s="18">
        <v>3.93</v>
      </c>
      <c r="L110" s="19">
        <f t="shared" si="12"/>
        <v>1304.1699999999998</v>
      </c>
      <c r="M110" s="20">
        <f t="shared" si="13"/>
        <v>99.769004999999993</v>
      </c>
      <c r="N110" s="21">
        <v>0</v>
      </c>
      <c r="O110" s="21">
        <v>0</v>
      </c>
      <c r="P110" s="22">
        <f>L110+N110</f>
        <v>1304.1699999999998</v>
      </c>
      <c r="Q110" s="23">
        <f t="shared" si="18"/>
        <v>99.769004999999993</v>
      </c>
      <c r="R110" s="24">
        <f t="shared" si="15"/>
        <v>1403.9390049999997</v>
      </c>
      <c r="S110" s="41">
        <v>1404</v>
      </c>
      <c r="T110" s="26"/>
      <c r="U110" s="21">
        <f t="shared" si="16"/>
        <v>-6.0995000000275468E-2</v>
      </c>
      <c r="V110" s="21">
        <v>0</v>
      </c>
      <c r="W110" s="21">
        <v>0</v>
      </c>
    </row>
    <row r="111" spans="1:23" ht="15.75" x14ac:dyDescent="0.25">
      <c r="A111" s="15" t="s">
        <v>30</v>
      </c>
      <c r="B111" s="15">
        <v>6</v>
      </c>
      <c r="C111" s="16"/>
      <c r="D111" s="17">
        <v>19289</v>
      </c>
      <c r="E111" s="17">
        <v>20580</v>
      </c>
      <c r="F111" s="15">
        <f t="shared" si="10"/>
        <v>1291</v>
      </c>
      <c r="G111" s="17">
        <v>10260</v>
      </c>
      <c r="H111" s="17">
        <v>10866</v>
      </c>
      <c r="I111" s="15">
        <f t="shared" si="11"/>
        <v>606</v>
      </c>
      <c r="J111" s="18">
        <v>7.33</v>
      </c>
      <c r="K111" s="18">
        <v>3.93</v>
      </c>
      <c r="L111" s="19">
        <f t="shared" si="12"/>
        <v>11844.61</v>
      </c>
      <c r="M111" s="20">
        <f t="shared" si="13"/>
        <v>906.11266499999999</v>
      </c>
      <c r="N111" s="21">
        <v>0</v>
      </c>
      <c r="O111" s="21">
        <v>5368.1717700000008</v>
      </c>
      <c r="P111" s="40">
        <v>0</v>
      </c>
      <c r="Q111" s="23">
        <f t="shared" si="18"/>
        <v>6274.2844350000005</v>
      </c>
      <c r="R111" s="24">
        <f t="shared" si="15"/>
        <v>6274.2844350000005</v>
      </c>
      <c r="S111" s="20"/>
      <c r="T111" s="26"/>
      <c r="U111" s="21">
        <f t="shared" si="16"/>
        <v>6274.2844350000005</v>
      </c>
      <c r="V111" s="21">
        <v>0</v>
      </c>
      <c r="W111" s="21">
        <v>6274</v>
      </c>
    </row>
    <row r="112" spans="1:23" ht="15.75" x14ac:dyDescent="0.25">
      <c r="A112" s="118" t="s">
        <v>31</v>
      </c>
      <c r="B112" s="119">
        <v>6</v>
      </c>
      <c r="C112" s="120"/>
      <c r="D112" s="17">
        <v>0</v>
      </c>
      <c r="E112" s="17">
        <v>0</v>
      </c>
      <c r="F112" s="15">
        <f t="shared" si="10"/>
        <v>0</v>
      </c>
      <c r="G112" s="17">
        <v>0</v>
      </c>
      <c r="H112" s="17">
        <v>0</v>
      </c>
      <c r="I112" s="15">
        <f t="shared" si="11"/>
        <v>0</v>
      </c>
      <c r="J112" s="18">
        <v>7.33</v>
      </c>
      <c r="K112" s="18">
        <v>3.93</v>
      </c>
      <c r="L112" s="19">
        <f t="shared" si="12"/>
        <v>0</v>
      </c>
      <c r="M112" s="20">
        <f t="shared" si="13"/>
        <v>0</v>
      </c>
      <c r="N112" s="21">
        <v>0</v>
      </c>
      <c r="O112" s="21">
        <v>0</v>
      </c>
      <c r="P112" s="22">
        <f>L112+N112</f>
        <v>0</v>
      </c>
      <c r="Q112" s="23">
        <f t="shared" si="18"/>
        <v>0</v>
      </c>
      <c r="R112" s="24">
        <f t="shared" si="15"/>
        <v>0</v>
      </c>
      <c r="S112" s="20"/>
      <c r="T112" s="26"/>
      <c r="U112" s="21">
        <f t="shared" si="16"/>
        <v>0</v>
      </c>
      <c r="V112" s="21">
        <v>0</v>
      </c>
      <c r="W112" s="21">
        <v>0</v>
      </c>
    </row>
    <row r="113" spans="1:23" ht="15.75" x14ac:dyDescent="0.25">
      <c r="A113" s="15" t="s">
        <v>32</v>
      </c>
      <c r="B113" s="15">
        <v>1</v>
      </c>
      <c r="C113" s="16"/>
      <c r="D113" s="17">
        <v>980</v>
      </c>
      <c r="E113" s="17">
        <v>1218</v>
      </c>
      <c r="F113" s="15">
        <f t="shared" si="10"/>
        <v>238</v>
      </c>
      <c r="G113" s="17">
        <v>85</v>
      </c>
      <c r="H113" s="17">
        <v>177</v>
      </c>
      <c r="I113" s="15">
        <f t="shared" si="11"/>
        <v>92</v>
      </c>
      <c r="J113" s="18">
        <v>7.33</v>
      </c>
      <c r="K113" s="18">
        <v>3.93</v>
      </c>
      <c r="L113" s="19">
        <f t="shared" si="12"/>
        <v>2106.1</v>
      </c>
      <c r="M113" s="20">
        <f t="shared" si="13"/>
        <v>161.11664999999999</v>
      </c>
      <c r="N113" s="21">
        <v>0</v>
      </c>
      <c r="O113" s="21">
        <v>87.962760000000003</v>
      </c>
      <c r="P113" s="40">
        <v>0</v>
      </c>
      <c r="Q113" s="23">
        <f t="shared" si="18"/>
        <v>249.07941</v>
      </c>
      <c r="R113" s="24">
        <f t="shared" si="15"/>
        <v>249.07941</v>
      </c>
      <c r="S113" s="25"/>
      <c r="T113" s="42"/>
      <c r="U113" s="21">
        <f t="shared" si="16"/>
        <v>249.07941</v>
      </c>
      <c r="V113" s="21">
        <v>0</v>
      </c>
      <c r="W113" s="21">
        <v>249</v>
      </c>
    </row>
    <row r="114" spans="1:23" ht="15.75" x14ac:dyDescent="0.25">
      <c r="A114" s="15" t="s">
        <v>33</v>
      </c>
      <c r="B114" s="15">
        <v>2</v>
      </c>
      <c r="C114" s="16"/>
      <c r="D114" s="17">
        <v>33644</v>
      </c>
      <c r="E114" s="17">
        <v>35714</v>
      </c>
      <c r="F114" s="15">
        <f t="shared" si="10"/>
        <v>2070</v>
      </c>
      <c r="G114" s="17"/>
      <c r="H114" s="17"/>
      <c r="I114" s="15">
        <f t="shared" si="11"/>
        <v>0</v>
      </c>
      <c r="J114" s="27">
        <v>6.53</v>
      </c>
      <c r="K114" s="18">
        <v>3.93</v>
      </c>
      <c r="L114" s="19">
        <f t="shared" si="12"/>
        <v>13517.1</v>
      </c>
      <c r="M114" s="20">
        <f t="shared" si="13"/>
        <v>1034.0581500000001</v>
      </c>
      <c r="N114" s="21">
        <v>0</v>
      </c>
      <c r="O114" s="21">
        <v>0</v>
      </c>
      <c r="P114" s="22">
        <f>L114+N114</f>
        <v>13517.1</v>
      </c>
      <c r="Q114" s="23">
        <f t="shared" si="18"/>
        <v>1034.0581500000001</v>
      </c>
      <c r="R114" s="24">
        <f t="shared" si="15"/>
        <v>14551.158150000001</v>
      </c>
      <c r="S114" s="41"/>
      <c r="T114" s="26"/>
      <c r="U114" s="21">
        <f t="shared" si="16"/>
        <v>14551.158150000001</v>
      </c>
      <c r="V114" s="21">
        <v>13517.1</v>
      </c>
      <c r="W114" s="21">
        <v>1034.0581500000001</v>
      </c>
    </row>
    <row r="115" spans="1:23" ht="15.75" x14ac:dyDescent="0.25">
      <c r="A115" s="15" t="s">
        <v>34</v>
      </c>
      <c r="B115" s="15">
        <v>6</v>
      </c>
      <c r="C115" s="16"/>
      <c r="D115" s="17">
        <v>17</v>
      </c>
      <c r="E115" s="17">
        <v>398</v>
      </c>
      <c r="F115" s="15">
        <f t="shared" si="10"/>
        <v>381</v>
      </c>
      <c r="G115" s="17">
        <v>0</v>
      </c>
      <c r="H115" s="17">
        <v>183</v>
      </c>
      <c r="I115" s="15">
        <f t="shared" si="11"/>
        <v>183</v>
      </c>
      <c r="J115" s="18">
        <v>7.33</v>
      </c>
      <c r="K115" s="18">
        <v>3.93</v>
      </c>
      <c r="L115" s="19">
        <f t="shared" si="12"/>
        <v>3511.92</v>
      </c>
      <c r="M115" s="20">
        <f t="shared" si="13"/>
        <v>268.66188</v>
      </c>
      <c r="N115" s="21">
        <v>114.41000000000001</v>
      </c>
      <c r="O115" s="21">
        <v>8.7523650000000011</v>
      </c>
      <c r="P115" s="40">
        <v>0</v>
      </c>
      <c r="Q115" s="23">
        <f t="shared" si="18"/>
        <v>277.41424499999999</v>
      </c>
      <c r="R115" s="24">
        <f t="shared" si="15"/>
        <v>277.41424499999999</v>
      </c>
      <c r="S115" s="20"/>
      <c r="T115" s="26"/>
      <c r="U115" s="21">
        <f t="shared" si="16"/>
        <v>277.41424499999999</v>
      </c>
      <c r="V115" s="21">
        <v>3626.33</v>
      </c>
      <c r="W115" s="21">
        <v>277.41424499999999</v>
      </c>
    </row>
    <row r="116" spans="1:23" ht="15.75" x14ac:dyDescent="0.25">
      <c r="A116" s="15" t="s">
        <v>35</v>
      </c>
      <c r="B116" s="15">
        <v>6</v>
      </c>
      <c r="C116" s="16"/>
      <c r="D116" s="17">
        <v>4196</v>
      </c>
      <c r="E116" s="17">
        <v>4196</v>
      </c>
      <c r="F116" s="15">
        <f t="shared" si="10"/>
        <v>0</v>
      </c>
      <c r="G116" s="17">
        <v>1919</v>
      </c>
      <c r="H116" s="17">
        <v>1919</v>
      </c>
      <c r="I116" s="15">
        <f t="shared" si="11"/>
        <v>0</v>
      </c>
      <c r="J116" s="18">
        <v>7.33</v>
      </c>
      <c r="K116" s="18">
        <v>3.93</v>
      </c>
      <c r="L116" s="19">
        <f t="shared" si="12"/>
        <v>0</v>
      </c>
      <c r="M116" s="20">
        <f t="shared" si="13"/>
        <v>0</v>
      </c>
      <c r="N116" s="21">
        <v>1045.4099999999999</v>
      </c>
      <c r="O116" s="21">
        <v>79.973864999999989</v>
      </c>
      <c r="P116" s="22">
        <f>L116+N116</f>
        <v>1045.4099999999999</v>
      </c>
      <c r="Q116" s="23">
        <f t="shared" si="18"/>
        <v>79.973864999999989</v>
      </c>
      <c r="R116" s="24">
        <f t="shared" si="15"/>
        <v>1125.3838649999998</v>
      </c>
      <c r="S116" s="25"/>
      <c r="T116" s="121"/>
      <c r="U116" s="21">
        <f t="shared" si="16"/>
        <v>1125.3838649999998</v>
      </c>
      <c r="V116" s="21">
        <v>1045.4099999999999</v>
      </c>
      <c r="W116" s="21">
        <v>79.973864999999989</v>
      </c>
    </row>
    <row r="117" spans="1:23" x14ac:dyDescent="0.25">
      <c r="A117" s="122"/>
      <c r="B117" s="122"/>
      <c r="C117" s="123"/>
      <c r="D117" s="124"/>
      <c r="E117" s="124"/>
      <c r="F117" s="125"/>
      <c r="S117" s="126"/>
    </row>
    <row r="119" spans="1:23" x14ac:dyDescent="0.25">
      <c r="C119" s="127">
        <v>8</v>
      </c>
      <c r="D119" s="26"/>
      <c r="E119" s="26"/>
      <c r="F119" s="26"/>
      <c r="G119" s="128">
        <v>22605.950984999999</v>
      </c>
      <c r="H119" s="129"/>
      <c r="L119" s="130"/>
    </row>
    <row r="120" spans="1:23" x14ac:dyDescent="0.25">
      <c r="C120" s="127">
        <v>16</v>
      </c>
      <c r="D120" s="26"/>
      <c r="E120" s="26"/>
      <c r="F120" s="26"/>
      <c r="G120" s="128">
        <v>6161.9534799999992</v>
      </c>
      <c r="H120" s="129"/>
      <c r="L120" s="130"/>
    </row>
    <row r="121" spans="1:23" x14ac:dyDescent="0.25">
      <c r="C121" s="127">
        <v>20</v>
      </c>
      <c r="D121" s="26"/>
      <c r="E121" s="26"/>
      <c r="F121" s="26"/>
      <c r="G121" s="128">
        <v>1080.9445699999999</v>
      </c>
      <c r="H121" s="129"/>
      <c r="J121" s="18"/>
    </row>
    <row r="122" spans="1:23" x14ac:dyDescent="0.25">
      <c r="C122" s="127">
        <v>26</v>
      </c>
      <c r="D122" s="26"/>
      <c r="E122" s="26"/>
      <c r="F122" s="26"/>
      <c r="G122" s="128">
        <v>1773.2631150000002</v>
      </c>
      <c r="H122" s="129"/>
      <c r="S122" s="130"/>
    </row>
    <row r="123" spans="1:23" x14ac:dyDescent="0.25">
      <c r="C123" s="127">
        <v>32</v>
      </c>
      <c r="D123" s="26"/>
      <c r="E123" s="26"/>
      <c r="F123" s="26"/>
      <c r="G123" s="128">
        <v>3266.3763450000006</v>
      </c>
      <c r="H123" s="129"/>
      <c r="S123" s="130"/>
    </row>
    <row r="124" spans="1:23" x14ac:dyDescent="0.25">
      <c r="C124" s="127">
        <v>35</v>
      </c>
      <c r="D124" s="26"/>
      <c r="E124" s="26"/>
      <c r="F124" s="26"/>
      <c r="G124" s="128">
        <v>1188.8867649999997</v>
      </c>
      <c r="H124" s="129"/>
      <c r="S124" s="130"/>
    </row>
    <row r="125" spans="1:23" x14ac:dyDescent="0.25">
      <c r="C125" s="127">
        <v>44</v>
      </c>
      <c r="D125" s="26"/>
      <c r="E125" s="26"/>
      <c r="F125" s="26"/>
      <c r="G125" s="128">
        <v>9063.0340399999968</v>
      </c>
      <c r="H125" s="129"/>
    </row>
    <row r="126" spans="1:23" x14ac:dyDescent="0.25">
      <c r="C126" s="127">
        <v>54</v>
      </c>
      <c r="D126" s="26"/>
      <c r="E126" s="26"/>
      <c r="F126" s="26"/>
      <c r="G126" s="128">
        <v>13014.023800000001</v>
      </c>
      <c r="H126" s="129"/>
    </row>
    <row r="127" spans="1:23" x14ac:dyDescent="0.25">
      <c r="C127" s="127">
        <v>116</v>
      </c>
      <c r="D127" s="26"/>
      <c r="E127" s="26"/>
      <c r="F127" s="26"/>
      <c r="G127" s="128">
        <v>3073.7304499999996</v>
      </c>
      <c r="H127" s="129"/>
    </row>
    <row r="128" spans="1:23" x14ac:dyDescent="0.25">
      <c r="C128" s="127">
        <v>140</v>
      </c>
      <c r="D128" s="26"/>
      <c r="E128" s="26"/>
      <c r="F128" s="26"/>
      <c r="G128" s="128">
        <v>583.30576000000008</v>
      </c>
      <c r="H128" s="129"/>
    </row>
    <row r="129" spans="3:8" x14ac:dyDescent="0.25">
      <c r="C129" s="127" t="s">
        <v>30</v>
      </c>
      <c r="D129" s="26"/>
      <c r="E129" s="26"/>
      <c r="F129" s="26"/>
      <c r="G129" s="128">
        <v>6274.2844350000005</v>
      </c>
      <c r="H129" s="129"/>
    </row>
    <row r="130" spans="3:8" x14ac:dyDescent="0.25">
      <c r="C130" s="127" t="s">
        <v>35</v>
      </c>
      <c r="D130" s="26"/>
      <c r="E130" s="26"/>
      <c r="F130" s="26"/>
      <c r="G130" s="128">
        <v>1125.3838649999998</v>
      </c>
      <c r="H130" s="12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Никита Мыздриков</dc:creator>
  <cp:lastModifiedBy>Никита Мыздриков</cp:lastModifiedBy>
  <dcterms:created xsi:type="dcterms:W3CDTF">2025-10-16T11:47:06Z</dcterms:created>
  <dcterms:modified xsi:type="dcterms:W3CDTF">2025-10-16T11:47:27Z</dcterms:modified>
</cp:coreProperties>
</file>