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14DBE24E-612D-4B30-924C-025299300548}" xr6:coauthVersionLast="47" xr6:coauthVersionMax="47" xr10:uidLastSave="{00000000-0000-0000-0000-000000000000}"/>
  <bookViews>
    <workbookView xWindow="-120" yWindow="-120" windowWidth="38640" windowHeight="21120" xr2:uid="{66C3F482-32DB-4DBE-9FBC-E9E86BCDB68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1" l="1"/>
  <c r="F116" i="1"/>
  <c r="L116" i="1" s="1"/>
  <c r="I115" i="1"/>
  <c r="F115" i="1"/>
  <c r="L115" i="1" s="1"/>
  <c r="I114" i="1"/>
  <c r="F114" i="1"/>
  <c r="L114" i="1" s="1"/>
  <c r="I113" i="1"/>
  <c r="F113" i="1"/>
  <c r="L113" i="1" s="1"/>
  <c r="I112" i="1"/>
  <c r="F112" i="1"/>
  <c r="L112" i="1" s="1"/>
  <c r="I111" i="1"/>
  <c r="F111" i="1"/>
  <c r="L111" i="1" s="1"/>
  <c r="M111" i="1" s="1"/>
  <c r="Q111" i="1" s="1"/>
  <c r="R111" i="1" s="1"/>
  <c r="U111" i="1" s="1"/>
  <c r="I110" i="1"/>
  <c r="F110" i="1"/>
  <c r="L110" i="1" s="1"/>
  <c r="L109" i="1"/>
  <c r="M109" i="1" s="1"/>
  <c r="Q109" i="1" s="1"/>
  <c r="R109" i="1" s="1"/>
  <c r="U109" i="1" s="1"/>
  <c r="I109" i="1"/>
  <c r="F109" i="1"/>
  <c r="I108" i="1"/>
  <c r="F108" i="1"/>
  <c r="L108" i="1" s="1"/>
  <c r="I107" i="1"/>
  <c r="F107" i="1"/>
  <c r="L107" i="1" s="1"/>
  <c r="M107" i="1" s="1"/>
  <c r="Q107" i="1" s="1"/>
  <c r="R107" i="1" s="1"/>
  <c r="U107" i="1" s="1"/>
  <c r="I106" i="1"/>
  <c r="F106" i="1"/>
  <c r="L106" i="1" s="1"/>
  <c r="M106" i="1" s="1"/>
  <c r="Q106" i="1" s="1"/>
  <c r="R106" i="1" s="1"/>
  <c r="U106" i="1" s="1"/>
  <c r="I105" i="1"/>
  <c r="F105" i="1"/>
  <c r="L105" i="1" s="1"/>
  <c r="I104" i="1"/>
  <c r="F104" i="1"/>
  <c r="L104" i="1" s="1"/>
  <c r="I103" i="1"/>
  <c r="F103" i="1"/>
  <c r="L103" i="1" s="1"/>
  <c r="M103" i="1" s="1"/>
  <c r="Q103" i="1" s="1"/>
  <c r="R103" i="1" s="1"/>
  <c r="U103" i="1" s="1"/>
  <c r="I102" i="1"/>
  <c r="F102" i="1"/>
  <c r="L102" i="1" s="1"/>
  <c r="I101" i="1"/>
  <c r="F101" i="1"/>
  <c r="L101" i="1" s="1"/>
  <c r="I100" i="1"/>
  <c r="F100" i="1"/>
  <c r="L100" i="1" s="1"/>
  <c r="I99" i="1"/>
  <c r="F99" i="1"/>
  <c r="L99" i="1" s="1"/>
  <c r="M99" i="1" s="1"/>
  <c r="Q99" i="1" s="1"/>
  <c r="R99" i="1" s="1"/>
  <c r="U99" i="1" s="1"/>
  <c r="L98" i="1"/>
  <c r="P98" i="1" s="1"/>
  <c r="I98" i="1"/>
  <c r="F98" i="1"/>
  <c r="I97" i="1"/>
  <c r="F97" i="1"/>
  <c r="L97" i="1" s="1"/>
  <c r="I96" i="1"/>
  <c r="F96" i="1"/>
  <c r="L96" i="1" s="1"/>
  <c r="L95" i="1"/>
  <c r="P95" i="1" s="1"/>
  <c r="I95" i="1"/>
  <c r="F95" i="1"/>
  <c r="I94" i="1"/>
  <c r="F94" i="1"/>
  <c r="L94" i="1" s="1"/>
  <c r="M94" i="1" s="1"/>
  <c r="Q94" i="1" s="1"/>
  <c r="R94" i="1" s="1"/>
  <c r="U94" i="1" s="1"/>
  <c r="I93" i="1"/>
  <c r="F93" i="1"/>
  <c r="L93" i="1" s="1"/>
  <c r="M93" i="1" s="1"/>
  <c r="Q93" i="1" s="1"/>
  <c r="R93" i="1" s="1"/>
  <c r="U93" i="1" s="1"/>
  <c r="I92" i="1"/>
  <c r="F92" i="1"/>
  <c r="L92" i="1" s="1"/>
  <c r="I91" i="1"/>
  <c r="F91" i="1"/>
  <c r="L91" i="1" s="1"/>
  <c r="I90" i="1"/>
  <c r="F90" i="1"/>
  <c r="L90" i="1" s="1"/>
  <c r="I89" i="1"/>
  <c r="F89" i="1"/>
  <c r="L89" i="1" s="1"/>
  <c r="I88" i="1"/>
  <c r="F88" i="1"/>
  <c r="L88" i="1" s="1"/>
  <c r="I87" i="1"/>
  <c r="F87" i="1"/>
  <c r="L87" i="1" s="1"/>
  <c r="M87" i="1" s="1"/>
  <c r="Q87" i="1" s="1"/>
  <c r="R87" i="1" s="1"/>
  <c r="U87" i="1" s="1"/>
  <c r="I86" i="1"/>
  <c r="F86" i="1"/>
  <c r="L86" i="1" s="1"/>
  <c r="I85" i="1"/>
  <c r="F85" i="1"/>
  <c r="L85" i="1" s="1"/>
  <c r="M85" i="1" s="1"/>
  <c r="Q85" i="1" s="1"/>
  <c r="R85" i="1" s="1"/>
  <c r="U85" i="1" s="1"/>
  <c r="L84" i="1"/>
  <c r="P84" i="1" s="1"/>
  <c r="I84" i="1"/>
  <c r="F84" i="1"/>
  <c r="I83" i="1"/>
  <c r="F83" i="1"/>
  <c r="L83" i="1" s="1"/>
  <c r="I82" i="1"/>
  <c r="F82" i="1"/>
  <c r="L82" i="1" s="1"/>
  <c r="L81" i="1"/>
  <c r="P81" i="1" s="1"/>
  <c r="I81" i="1"/>
  <c r="F81" i="1"/>
  <c r="I80" i="1"/>
  <c r="F80" i="1"/>
  <c r="L80" i="1" s="1"/>
  <c r="I79" i="1"/>
  <c r="F79" i="1"/>
  <c r="L79" i="1" s="1"/>
  <c r="L78" i="1"/>
  <c r="P78" i="1" s="1"/>
  <c r="I78" i="1"/>
  <c r="F78" i="1"/>
  <c r="I77" i="1"/>
  <c r="F77" i="1"/>
  <c r="L77" i="1" s="1"/>
  <c r="M77" i="1" s="1"/>
  <c r="Q77" i="1" s="1"/>
  <c r="R77" i="1" s="1"/>
  <c r="U77" i="1" s="1"/>
  <c r="I76" i="1"/>
  <c r="F76" i="1"/>
  <c r="L76" i="1" s="1"/>
  <c r="I75" i="1"/>
  <c r="F75" i="1"/>
  <c r="L75" i="1" s="1"/>
  <c r="M75" i="1" s="1"/>
  <c r="Q75" i="1" s="1"/>
  <c r="R75" i="1" s="1"/>
  <c r="U75" i="1" s="1"/>
  <c r="I74" i="1"/>
  <c r="F74" i="1"/>
  <c r="L74" i="1" s="1"/>
  <c r="M74" i="1" s="1"/>
  <c r="Q74" i="1" s="1"/>
  <c r="R74" i="1" s="1"/>
  <c r="U74" i="1" s="1"/>
  <c r="I73" i="1"/>
  <c r="F73" i="1"/>
  <c r="L73" i="1" s="1"/>
  <c r="I72" i="1"/>
  <c r="F72" i="1"/>
  <c r="L72" i="1" s="1"/>
  <c r="I71" i="1"/>
  <c r="F71" i="1"/>
  <c r="L71" i="1" s="1"/>
  <c r="I70" i="1"/>
  <c r="F70" i="1"/>
  <c r="L70" i="1" s="1"/>
  <c r="I69" i="1"/>
  <c r="F69" i="1"/>
  <c r="L69" i="1" s="1"/>
  <c r="I68" i="1"/>
  <c r="F68" i="1"/>
  <c r="L68" i="1" s="1"/>
  <c r="I67" i="1"/>
  <c r="F67" i="1"/>
  <c r="L67" i="1" s="1"/>
  <c r="I66" i="1"/>
  <c r="F66" i="1"/>
  <c r="L66" i="1" s="1"/>
  <c r="I65" i="1"/>
  <c r="F65" i="1"/>
  <c r="L65" i="1" s="1"/>
  <c r="L64" i="1"/>
  <c r="M64" i="1" s="1"/>
  <c r="Q64" i="1" s="1"/>
  <c r="R64" i="1" s="1"/>
  <c r="U64" i="1" s="1"/>
  <c r="I64" i="1"/>
  <c r="F64" i="1"/>
  <c r="I63" i="1"/>
  <c r="F63" i="1"/>
  <c r="L63" i="1" s="1"/>
  <c r="I62" i="1"/>
  <c r="F62" i="1"/>
  <c r="L62" i="1" s="1"/>
  <c r="L61" i="1"/>
  <c r="P61" i="1" s="1"/>
  <c r="I61" i="1"/>
  <c r="F61" i="1"/>
  <c r="I60" i="1"/>
  <c r="F60" i="1"/>
  <c r="L60" i="1" s="1"/>
  <c r="M60" i="1" s="1"/>
  <c r="Q60" i="1" s="1"/>
  <c r="R60" i="1" s="1"/>
  <c r="U60" i="1" s="1"/>
  <c r="I59" i="1"/>
  <c r="F59" i="1"/>
  <c r="L59" i="1" s="1"/>
  <c r="I58" i="1"/>
  <c r="F58" i="1"/>
  <c r="L58" i="1" s="1"/>
  <c r="M58" i="1" s="1"/>
  <c r="Q58" i="1" s="1"/>
  <c r="R58" i="1" s="1"/>
  <c r="U58" i="1" s="1"/>
  <c r="I57" i="1"/>
  <c r="F57" i="1"/>
  <c r="L57" i="1" s="1"/>
  <c r="I56" i="1"/>
  <c r="F56" i="1"/>
  <c r="L56" i="1" s="1"/>
  <c r="I55" i="1"/>
  <c r="F55" i="1"/>
  <c r="L55" i="1" s="1"/>
  <c r="I54" i="1"/>
  <c r="F54" i="1"/>
  <c r="L54" i="1" s="1"/>
  <c r="I53" i="1"/>
  <c r="F53" i="1"/>
  <c r="L53" i="1" s="1"/>
  <c r="M53" i="1" s="1"/>
  <c r="Q53" i="1" s="1"/>
  <c r="R53" i="1" s="1"/>
  <c r="U53" i="1" s="1"/>
  <c r="I52" i="1"/>
  <c r="F52" i="1"/>
  <c r="L52" i="1" s="1"/>
  <c r="I51" i="1"/>
  <c r="F51" i="1"/>
  <c r="L51" i="1" s="1"/>
  <c r="I50" i="1"/>
  <c r="F50" i="1"/>
  <c r="L50" i="1" s="1"/>
  <c r="I49" i="1"/>
  <c r="F49" i="1"/>
  <c r="L49" i="1" s="1"/>
  <c r="M49" i="1" s="1"/>
  <c r="Q49" i="1" s="1"/>
  <c r="R49" i="1" s="1"/>
  <c r="U49" i="1" s="1"/>
  <c r="I48" i="1"/>
  <c r="F48" i="1"/>
  <c r="L48" i="1" s="1"/>
  <c r="M48" i="1" s="1"/>
  <c r="Q48" i="1" s="1"/>
  <c r="R48" i="1" s="1"/>
  <c r="U48" i="1" s="1"/>
  <c r="I47" i="1"/>
  <c r="L47" i="1" s="1"/>
  <c r="F47" i="1"/>
  <c r="I46" i="1"/>
  <c r="F46" i="1"/>
  <c r="L46" i="1" s="1"/>
  <c r="I45" i="1"/>
  <c r="F45" i="1"/>
  <c r="L45" i="1" s="1"/>
  <c r="I44" i="1"/>
  <c r="L44" i="1" s="1"/>
  <c r="F44" i="1"/>
  <c r="I43" i="1"/>
  <c r="F43" i="1"/>
  <c r="L43" i="1" s="1"/>
  <c r="I42" i="1"/>
  <c r="F42" i="1"/>
  <c r="L42" i="1" s="1"/>
  <c r="M42" i="1" s="1"/>
  <c r="Q42" i="1" s="1"/>
  <c r="R42" i="1" s="1"/>
  <c r="U42" i="1" s="1"/>
  <c r="I41" i="1"/>
  <c r="F41" i="1"/>
  <c r="L41" i="1" s="1"/>
  <c r="M41" i="1" s="1"/>
  <c r="Q41" i="1" s="1"/>
  <c r="R41" i="1" s="1"/>
  <c r="U41" i="1" s="1"/>
  <c r="I40" i="1"/>
  <c r="F40" i="1"/>
  <c r="L40" i="1" s="1"/>
  <c r="I39" i="1"/>
  <c r="F39" i="1"/>
  <c r="L39" i="1" s="1"/>
  <c r="I38" i="1"/>
  <c r="F38" i="1"/>
  <c r="L38" i="1" s="1"/>
  <c r="I37" i="1"/>
  <c r="F37" i="1"/>
  <c r="L37" i="1" s="1"/>
  <c r="I36" i="1"/>
  <c r="F36" i="1"/>
  <c r="L36" i="1" s="1"/>
  <c r="I35" i="1"/>
  <c r="F35" i="1"/>
  <c r="L35" i="1" s="1"/>
  <c r="I34" i="1"/>
  <c r="F34" i="1"/>
  <c r="L34" i="1" s="1"/>
  <c r="M34" i="1" s="1"/>
  <c r="Q34" i="1" s="1"/>
  <c r="R34" i="1" s="1"/>
  <c r="U34" i="1" s="1"/>
  <c r="L33" i="1"/>
  <c r="M33" i="1" s="1"/>
  <c r="Q33" i="1" s="1"/>
  <c r="I33" i="1"/>
  <c r="F33" i="1"/>
  <c r="I32" i="1"/>
  <c r="F32" i="1"/>
  <c r="L32" i="1" s="1"/>
  <c r="I31" i="1"/>
  <c r="F31" i="1"/>
  <c r="L31" i="1" s="1"/>
  <c r="L30" i="1"/>
  <c r="M30" i="1" s="1"/>
  <c r="Q30" i="1" s="1"/>
  <c r="I30" i="1"/>
  <c r="F30" i="1"/>
  <c r="I29" i="1"/>
  <c r="F29" i="1"/>
  <c r="L29" i="1" s="1"/>
  <c r="I28" i="1"/>
  <c r="F28" i="1"/>
  <c r="L28" i="1" s="1"/>
  <c r="L27" i="1"/>
  <c r="M27" i="1" s="1"/>
  <c r="Q27" i="1" s="1"/>
  <c r="I27" i="1"/>
  <c r="F27" i="1"/>
  <c r="I26" i="1"/>
  <c r="F26" i="1"/>
  <c r="L26" i="1" s="1"/>
  <c r="M26" i="1" s="1"/>
  <c r="Q26" i="1" s="1"/>
  <c r="R26" i="1" s="1"/>
  <c r="U26" i="1" s="1"/>
  <c r="I25" i="1"/>
  <c r="F25" i="1"/>
  <c r="L25" i="1" s="1"/>
  <c r="I24" i="1"/>
  <c r="F24" i="1"/>
  <c r="L24" i="1" s="1"/>
  <c r="M24" i="1" s="1"/>
  <c r="Q24" i="1" s="1"/>
  <c r="R24" i="1" s="1"/>
  <c r="U24" i="1" s="1"/>
  <c r="I23" i="1"/>
  <c r="F23" i="1"/>
  <c r="L23" i="1" s="1"/>
  <c r="M23" i="1" s="1"/>
  <c r="Q23" i="1" s="1"/>
  <c r="R23" i="1" s="1"/>
  <c r="U23" i="1" s="1"/>
  <c r="I22" i="1"/>
  <c r="F22" i="1"/>
  <c r="L22" i="1" s="1"/>
  <c r="I21" i="1"/>
  <c r="F21" i="1"/>
  <c r="L21" i="1" s="1"/>
  <c r="I20" i="1"/>
  <c r="F20" i="1"/>
  <c r="L20" i="1" s="1"/>
  <c r="M20" i="1" s="1"/>
  <c r="Q20" i="1" s="1"/>
  <c r="R20" i="1" s="1"/>
  <c r="U20" i="1" s="1"/>
  <c r="L19" i="1"/>
  <c r="P19" i="1" s="1"/>
  <c r="I19" i="1"/>
  <c r="F19" i="1"/>
  <c r="I18" i="1"/>
  <c r="F18" i="1"/>
  <c r="L18" i="1" s="1"/>
  <c r="I17" i="1"/>
  <c r="F17" i="1"/>
  <c r="L17" i="1" s="1"/>
  <c r="M17" i="1" s="1"/>
  <c r="Q17" i="1" s="1"/>
  <c r="R17" i="1" s="1"/>
  <c r="U17" i="1" s="1"/>
  <c r="I16" i="1"/>
  <c r="F16" i="1"/>
  <c r="L16" i="1" s="1"/>
  <c r="M16" i="1" s="1"/>
  <c r="Q16" i="1" s="1"/>
  <c r="R16" i="1" s="1"/>
  <c r="U16" i="1" s="1"/>
  <c r="I15" i="1"/>
  <c r="F15" i="1"/>
  <c r="L15" i="1" s="1"/>
  <c r="M15" i="1" s="1"/>
  <c r="Q15" i="1" s="1"/>
  <c r="R15" i="1" s="1"/>
  <c r="U15" i="1" s="1"/>
  <c r="L14" i="1"/>
  <c r="M14" i="1" s="1"/>
  <c r="Q14" i="1" s="1"/>
  <c r="R14" i="1" s="1"/>
  <c r="U14" i="1" s="1"/>
  <c r="I14" i="1"/>
  <c r="F14" i="1"/>
  <c r="I13" i="1"/>
  <c r="F13" i="1"/>
  <c r="L13" i="1" s="1"/>
  <c r="I12" i="1"/>
  <c r="F12" i="1"/>
  <c r="L12" i="1" s="1"/>
  <c r="M12" i="1" s="1"/>
  <c r="Q12" i="1" s="1"/>
  <c r="R12" i="1" s="1"/>
  <c r="U12" i="1" s="1"/>
  <c r="I11" i="1"/>
  <c r="L11" i="1" s="1"/>
  <c r="F11" i="1"/>
  <c r="I10" i="1"/>
  <c r="F10" i="1"/>
  <c r="L10" i="1" s="1"/>
  <c r="M10" i="1" s="1"/>
  <c r="Q10" i="1" s="1"/>
  <c r="R10" i="1" s="1"/>
  <c r="U10" i="1" s="1"/>
  <c r="I9" i="1"/>
  <c r="F9" i="1"/>
  <c r="L9" i="1" s="1"/>
  <c r="M9" i="1" s="1"/>
  <c r="Q9" i="1" s="1"/>
  <c r="R9" i="1" s="1"/>
  <c r="U9" i="1" s="1"/>
  <c r="I8" i="1"/>
  <c r="F8" i="1"/>
  <c r="L8" i="1" s="1"/>
  <c r="I7" i="1"/>
  <c r="F7" i="1"/>
  <c r="L7" i="1" s="1"/>
  <c r="I6" i="1"/>
  <c r="F6" i="1"/>
  <c r="L6" i="1" s="1"/>
  <c r="I5" i="1"/>
  <c r="F5" i="1"/>
  <c r="L5" i="1" s="1"/>
  <c r="I4" i="1"/>
  <c r="F4" i="1"/>
  <c r="L4" i="1" s="1"/>
  <c r="I3" i="1"/>
  <c r="F3" i="1"/>
  <c r="L3" i="1" s="1"/>
  <c r="I2" i="1"/>
  <c r="F2" i="1"/>
  <c r="L2" i="1" s="1"/>
  <c r="P43" i="1" l="1"/>
  <c r="M43" i="1"/>
  <c r="Q43" i="1" s="1"/>
  <c r="P50" i="1"/>
  <c r="M50" i="1"/>
  <c r="Q50" i="1" s="1"/>
  <c r="M67" i="1"/>
  <c r="Q67" i="1" s="1"/>
  <c r="P67" i="1"/>
  <c r="R67" i="1" s="1"/>
  <c r="U67" i="1" s="1"/>
  <c r="M73" i="1"/>
  <c r="Q73" i="1" s="1"/>
  <c r="P73" i="1"/>
  <c r="P5" i="1"/>
  <c r="R5" i="1" s="1"/>
  <c r="U5" i="1" s="1"/>
  <c r="M5" i="1"/>
  <c r="Q5" i="1" s="1"/>
  <c r="P22" i="1"/>
  <c r="M22" i="1"/>
  <c r="Q22" i="1" s="1"/>
  <c r="P44" i="1"/>
  <c r="R44" i="1" s="1"/>
  <c r="U44" i="1" s="1"/>
  <c r="M44" i="1"/>
  <c r="Q44" i="1" s="1"/>
  <c r="P62" i="1"/>
  <c r="M62" i="1"/>
  <c r="Q62" i="1" s="1"/>
  <c r="P79" i="1"/>
  <c r="M79" i="1"/>
  <c r="Q79" i="1" s="1"/>
  <c r="M90" i="1"/>
  <c r="Q90" i="1" s="1"/>
  <c r="P90" i="1"/>
  <c r="R95" i="1"/>
  <c r="U95" i="1" s="1"/>
  <c r="P101" i="1"/>
  <c r="M101" i="1"/>
  <c r="Q101" i="1" s="1"/>
  <c r="P11" i="1"/>
  <c r="R11" i="1" s="1"/>
  <c r="U11" i="1" s="1"/>
  <c r="M11" i="1"/>
  <c r="Q11" i="1" s="1"/>
  <c r="P28" i="1"/>
  <c r="M28" i="1"/>
  <c r="Q28" i="1" s="1"/>
  <c r="P39" i="1"/>
  <c r="M39" i="1"/>
  <c r="Q39" i="1" s="1"/>
  <c r="P45" i="1"/>
  <c r="M45" i="1"/>
  <c r="Q45" i="1" s="1"/>
  <c r="P51" i="1"/>
  <c r="M51" i="1"/>
  <c r="Q51" i="1" s="1"/>
  <c r="P57" i="1"/>
  <c r="M57" i="1"/>
  <c r="Q57" i="1" s="1"/>
  <c r="P68" i="1"/>
  <c r="R68" i="1" s="1"/>
  <c r="U68" i="1" s="1"/>
  <c r="M68" i="1"/>
  <c r="Q68" i="1" s="1"/>
  <c r="P96" i="1"/>
  <c r="M96" i="1"/>
  <c r="Q96" i="1" s="1"/>
  <c r="P113" i="1"/>
  <c r="M113" i="1"/>
  <c r="Q113" i="1" s="1"/>
  <c r="P37" i="1"/>
  <c r="R37" i="1" s="1"/>
  <c r="U37" i="1" s="1"/>
  <c r="M37" i="1"/>
  <c r="Q37" i="1" s="1"/>
  <c r="P55" i="1"/>
  <c r="R55" i="1" s="1"/>
  <c r="U55" i="1" s="1"/>
  <c r="M55" i="1"/>
  <c r="Q55" i="1" s="1"/>
  <c r="P66" i="1"/>
  <c r="M66" i="1"/>
  <c r="Q66" i="1" s="1"/>
  <c r="P72" i="1"/>
  <c r="M72" i="1"/>
  <c r="Q72" i="1" s="1"/>
  <c r="P21" i="1"/>
  <c r="M21" i="1"/>
  <c r="Q21" i="1" s="1"/>
  <c r="P100" i="1"/>
  <c r="M100" i="1"/>
  <c r="Q100" i="1" s="1"/>
  <c r="P38" i="1"/>
  <c r="R38" i="1" s="1"/>
  <c r="U38" i="1" s="1"/>
  <c r="M38" i="1"/>
  <c r="Q38" i="1" s="1"/>
  <c r="M56" i="1"/>
  <c r="Q56" i="1" s="1"/>
  <c r="P56" i="1"/>
  <c r="R78" i="1"/>
  <c r="U78" i="1" s="1"/>
  <c r="M112" i="1"/>
  <c r="Q112" i="1" s="1"/>
  <c r="P112" i="1"/>
  <c r="P6" i="1"/>
  <c r="M6" i="1"/>
  <c r="Q6" i="1" s="1"/>
  <c r="P63" i="1"/>
  <c r="M63" i="1"/>
  <c r="Q63" i="1" s="1"/>
  <c r="P80" i="1"/>
  <c r="M80" i="1"/>
  <c r="Q80" i="1" s="1"/>
  <c r="P91" i="1"/>
  <c r="M91" i="1"/>
  <c r="Q91" i="1" s="1"/>
  <c r="P102" i="1"/>
  <c r="M102" i="1"/>
  <c r="Q102" i="1" s="1"/>
  <c r="P108" i="1"/>
  <c r="R108" i="1" s="1"/>
  <c r="U108" i="1" s="1"/>
  <c r="M108" i="1"/>
  <c r="Q108" i="1" s="1"/>
  <c r="P18" i="1"/>
  <c r="M18" i="1"/>
  <c r="Q18" i="1" s="1"/>
  <c r="P29" i="1"/>
  <c r="M29" i="1"/>
  <c r="Q29" i="1" s="1"/>
  <c r="P40" i="1"/>
  <c r="M40" i="1"/>
  <c r="Q40" i="1" s="1"/>
  <c r="P46" i="1"/>
  <c r="M46" i="1"/>
  <c r="Q46" i="1" s="1"/>
  <c r="P52" i="1"/>
  <c r="M52" i="1"/>
  <c r="Q52" i="1" s="1"/>
  <c r="P69" i="1"/>
  <c r="R69" i="1" s="1"/>
  <c r="U69" i="1" s="1"/>
  <c r="M69" i="1"/>
  <c r="Q69" i="1" s="1"/>
  <c r="P97" i="1"/>
  <c r="M97" i="1"/>
  <c r="Q97" i="1" s="1"/>
  <c r="P114" i="1"/>
  <c r="M114" i="1"/>
  <c r="Q114" i="1" s="1"/>
  <c r="P83" i="1"/>
  <c r="M83" i="1"/>
  <c r="Q83" i="1" s="1"/>
  <c r="P86" i="1"/>
  <c r="M86" i="1"/>
  <c r="Q86" i="1" s="1"/>
  <c r="P92" i="1"/>
  <c r="M92" i="1"/>
  <c r="Q92" i="1" s="1"/>
  <c r="P4" i="1"/>
  <c r="R4" i="1" s="1"/>
  <c r="U4" i="1" s="1"/>
  <c r="M4" i="1"/>
  <c r="Q4" i="1" s="1"/>
  <c r="P35" i="1"/>
  <c r="M35" i="1"/>
  <c r="Q35" i="1" s="1"/>
  <c r="P59" i="1"/>
  <c r="M59" i="1"/>
  <c r="Q59" i="1" s="1"/>
  <c r="P70" i="1"/>
  <c r="R70" i="1" s="1"/>
  <c r="U70" i="1" s="1"/>
  <c r="M70" i="1"/>
  <c r="Q70" i="1" s="1"/>
  <c r="P76" i="1"/>
  <c r="R76" i="1" s="1"/>
  <c r="U76" i="1" s="1"/>
  <c r="M76" i="1"/>
  <c r="Q76" i="1" s="1"/>
  <c r="M115" i="1"/>
  <c r="Q115" i="1" s="1"/>
  <c r="P115" i="1"/>
  <c r="R115" i="1" s="1"/>
  <c r="U115" i="1" s="1"/>
  <c r="P32" i="1"/>
  <c r="M32" i="1"/>
  <c r="Q32" i="1" s="1"/>
  <c r="P89" i="1"/>
  <c r="M89" i="1"/>
  <c r="Q89" i="1" s="1"/>
  <c r="P7" i="1"/>
  <c r="M7" i="1"/>
  <c r="Q7" i="1" s="1"/>
  <c r="P13" i="1"/>
  <c r="R13" i="1" s="1"/>
  <c r="U13" i="1" s="1"/>
  <c r="M13" i="1"/>
  <c r="Q13" i="1" s="1"/>
  <c r="P2" i="1"/>
  <c r="R2" i="1" s="1"/>
  <c r="U2" i="1" s="1"/>
  <c r="M2" i="1"/>
  <c r="Q2" i="1" s="1"/>
  <c r="P8" i="1"/>
  <c r="M8" i="1"/>
  <c r="Q8" i="1" s="1"/>
  <c r="P25" i="1"/>
  <c r="M25" i="1"/>
  <c r="Q25" i="1" s="1"/>
  <c r="P47" i="1"/>
  <c r="M47" i="1"/>
  <c r="Q47" i="1" s="1"/>
  <c r="M104" i="1"/>
  <c r="Q104" i="1" s="1"/>
  <c r="P104" i="1"/>
  <c r="R104" i="1" s="1"/>
  <c r="U104" i="1" s="1"/>
  <c r="M36" i="1"/>
  <c r="Q36" i="1" s="1"/>
  <c r="P36" i="1"/>
  <c r="R36" i="1" s="1"/>
  <c r="U36" i="1" s="1"/>
  <c r="P54" i="1"/>
  <c r="M54" i="1"/>
  <c r="Q54" i="1" s="1"/>
  <c r="P65" i="1"/>
  <c r="R65" i="1" s="1"/>
  <c r="U65" i="1" s="1"/>
  <c r="M65" i="1"/>
  <c r="Q65" i="1" s="1"/>
  <c r="P71" i="1"/>
  <c r="M71" i="1"/>
  <c r="Q71" i="1" s="1"/>
  <c r="P82" i="1"/>
  <c r="M82" i="1"/>
  <c r="Q82" i="1" s="1"/>
  <c r="R98" i="1"/>
  <c r="U98" i="1" s="1"/>
  <c r="P110" i="1"/>
  <c r="R110" i="1" s="1"/>
  <c r="U110" i="1" s="1"/>
  <c r="M110" i="1"/>
  <c r="Q110" i="1" s="1"/>
  <c r="P116" i="1"/>
  <c r="R116" i="1" s="1"/>
  <c r="U116" i="1" s="1"/>
  <c r="M116" i="1"/>
  <c r="Q116" i="1" s="1"/>
  <c r="R19" i="1"/>
  <c r="U19" i="1" s="1"/>
  <c r="P3" i="1"/>
  <c r="R3" i="1" s="1"/>
  <c r="U3" i="1" s="1"/>
  <c r="M3" i="1"/>
  <c r="Q3" i="1" s="1"/>
  <c r="P31" i="1"/>
  <c r="M31" i="1"/>
  <c r="Q31" i="1" s="1"/>
  <c r="P88" i="1"/>
  <c r="M88" i="1"/>
  <c r="Q88" i="1" s="1"/>
  <c r="P105" i="1"/>
  <c r="M105" i="1"/>
  <c r="Q105" i="1" s="1"/>
  <c r="M19" i="1"/>
  <c r="Q19" i="1" s="1"/>
  <c r="M61" i="1"/>
  <c r="Q61" i="1" s="1"/>
  <c r="R61" i="1" s="1"/>
  <c r="U61" i="1" s="1"/>
  <c r="M78" i="1"/>
  <c r="Q78" i="1" s="1"/>
  <c r="M81" i="1"/>
  <c r="Q81" i="1" s="1"/>
  <c r="R81" i="1" s="1"/>
  <c r="U81" i="1" s="1"/>
  <c r="M84" i="1"/>
  <c r="Q84" i="1" s="1"/>
  <c r="R84" i="1" s="1"/>
  <c r="U84" i="1" s="1"/>
  <c r="M95" i="1"/>
  <c r="Q95" i="1" s="1"/>
  <c r="M98" i="1"/>
  <c r="Q98" i="1" s="1"/>
  <c r="P27" i="1"/>
  <c r="R27" i="1" s="1"/>
  <c r="U27" i="1" s="1"/>
  <c r="P30" i="1"/>
  <c r="R30" i="1" s="1"/>
  <c r="U30" i="1" s="1"/>
  <c r="P33" i="1"/>
  <c r="R33" i="1" s="1"/>
  <c r="U33" i="1" s="1"/>
  <c r="R54" i="1" l="1"/>
  <c r="U54" i="1" s="1"/>
  <c r="R92" i="1"/>
  <c r="U92" i="1" s="1"/>
  <c r="R52" i="1"/>
  <c r="U52" i="1" s="1"/>
  <c r="R102" i="1"/>
  <c r="U102" i="1" s="1"/>
  <c r="R56" i="1"/>
  <c r="U56" i="1" s="1"/>
  <c r="R57" i="1"/>
  <c r="U57" i="1" s="1"/>
  <c r="R101" i="1"/>
  <c r="U101" i="1" s="1"/>
  <c r="R86" i="1"/>
  <c r="U86" i="1" s="1"/>
  <c r="R46" i="1"/>
  <c r="U46" i="1" s="1"/>
  <c r="R91" i="1"/>
  <c r="U91" i="1" s="1"/>
  <c r="R51" i="1"/>
  <c r="U51" i="1" s="1"/>
  <c r="R90" i="1"/>
  <c r="U90" i="1" s="1"/>
  <c r="R73" i="1"/>
  <c r="U73" i="1" s="1"/>
  <c r="R105" i="1"/>
  <c r="U105" i="1" s="1"/>
  <c r="R83" i="1"/>
  <c r="U83" i="1" s="1"/>
  <c r="R40" i="1"/>
  <c r="U40" i="1" s="1"/>
  <c r="R80" i="1"/>
  <c r="U80" i="1" s="1"/>
  <c r="R45" i="1"/>
  <c r="U45" i="1" s="1"/>
  <c r="R8" i="1"/>
  <c r="U8" i="1" s="1"/>
  <c r="R22" i="1"/>
  <c r="U22" i="1" s="1"/>
  <c r="R7" i="1"/>
  <c r="U7" i="1" s="1"/>
  <c r="R59" i="1"/>
  <c r="U59" i="1" s="1"/>
  <c r="R100" i="1"/>
  <c r="U100" i="1" s="1"/>
  <c r="R113" i="1"/>
  <c r="U113" i="1" s="1"/>
  <c r="R79" i="1"/>
  <c r="U79" i="1" s="1"/>
  <c r="R88" i="1"/>
  <c r="U88" i="1" s="1"/>
  <c r="R82" i="1"/>
  <c r="U82" i="1" s="1"/>
  <c r="R114" i="1"/>
  <c r="U114" i="1" s="1"/>
  <c r="R29" i="1"/>
  <c r="U29" i="1" s="1"/>
  <c r="R63" i="1"/>
  <c r="U63" i="1" s="1"/>
  <c r="R39" i="1"/>
  <c r="U39" i="1" s="1"/>
  <c r="R47" i="1"/>
  <c r="U47" i="1" s="1"/>
  <c r="R89" i="1"/>
  <c r="U89" i="1" s="1"/>
  <c r="R35" i="1"/>
  <c r="U35" i="1" s="1"/>
  <c r="R21" i="1"/>
  <c r="U21" i="1" s="1"/>
  <c r="R96" i="1"/>
  <c r="U96" i="1" s="1"/>
  <c r="R62" i="1"/>
  <c r="U62" i="1" s="1"/>
  <c r="R50" i="1"/>
  <c r="U50" i="1" s="1"/>
  <c r="R31" i="1"/>
  <c r="U31" i="1" s="1"/>
  <c r="R71" i="1"/>
  <c r="U71" i="1" s="1"/>
  <c r="R97" i="1"/>
  <c r="U97" i="1" s="1"/>
  <c r="R18" i="1"/>
  <c r="U18" i="1" s="1"/>
  <c r="R6" i="1"/>
  <c r="U6" i="1" s="1"/>
  <c r="R28" i="1"/>
  <c r="U28" i="1" s="1"/>
  <c r="R66" i="1"/>
  <c r="U66" i="1" s="1"/>
  <c r="R25" i="1"/>
  <c r="U25" i="1" s="1"/>
  <c r="R32" i="1"/>
  <c r="U32" i="1" s="1"/>
  <c r="R112" i="1"/>
  <c r="U112" i="1" s="1"/>
  <c r="R72" i="1"/>
  <c r="U72" i="1" s="1"/>
  <c r="R43" i="1"/>
  <c r="U43" i="1" s="1"/>
</calcChain>
</file>

<file path=xl/sharedStrings.xml><?xml version="1.0" encoding="utf-8"?>
<sst xmlns="http://schemas.openxmlformats.org/spreadsheetml/2006/main" count="39" uniqueCount="35">
  <si>
    <t>Номер Участка</t>
  </si>
  <si>
    <t>номер линии</t>
  </si>
  <si>
    <t>ФИО Номер участка</t>
  </si>
  <si>
    <t>ДЕНЬ показания на 23.09.2024</t>
  </si>
  <si>
    <t>ДЕНЬ Расход Электричества (кВт.)</t>
  </si>
  <si>
    <t>НОЧЬ показания на 23.09.2024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</si>
  <si>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</si>
  <si>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</si>
  <si>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</si>
  <si>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</si>
  <si>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</si>
  <si>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</si>
  <si>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</si>
  <si>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</si>
  <si>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</si>
  <si>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</si>
  <si>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</si>
  <si>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</si>
  <si>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</si>
  <si>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Сумма начислений делится на три участка - 64, 153, 152</t>
  </si>
  <si>
    <t>на прямой договор с 30,10,24 с  показаниями. 3577, 2200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</si>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</sst>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0\ _₽_-;\-* #,##0.000\ _₽_-;_-* &quot;-&quot;??\ _₽_-;_-@_-"/>
  </numFmts>
  <fonts count="17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2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3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2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3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/>
    <xf numFmtId="1" fontId="9" fillId="6" borderId="2" xfId="0" quotePrefix="1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9" fillId="6" borderId="1" xfId="0" quotePrefix="1" applyNumberFormat="1" applyFont="1" applyFill="1" applyBorder="1" applyAlignment="1">
      <alignment horizontal="center" readingOrder="1"/>
    </xf>
    <xf numFmtId="165" fontId="0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vertical="center"/>
    </xf>
    <xf numFmtId="4" fontId="13" fillId="7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/>
    </xf>
    <xf numFmtId="1" fontId="0" fillId="0" borderId="2" xfId="0" applyNumberFormat="1" applyBorder="1"/>
    <xf numFmtId="0" fontId="13" fillId="0" borderId="2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0" fillId="0" borderId="4" xfId="0" applyNumberFormat="1" applyBorder="1"/>
    <xf numFmtId="1" fontId="9" fillId="6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/>
    </xf>
    <xf numFmtId="1" fontId="7" fillId="0" borderId="6" xfId="0" quotePrefix="1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0" fillId="0" borderId="6" xfId="0" applyNumberFormat="1" applyBorder="1"/>
    <xf numFmtId="1" fontId="9" fillId="3" borderId="6" xfId="0" quotePrefix="1" applyNumberFormat="1" applyFont="1" applyFill="1" applyBorder="1" applyAlignment="1">
      <alignment horizontal="center" readingOrder="1"/>
    </xf>
    <xf numFmtId="1" fontId="10" fillId="4" borderId="6" xfId="0" applyNumberFormat="1" applyFont="1" applyFill="1" applyBorder="1" applyAlignment="1">
      <alignment horizontal="center" readingOrder="1"/>
    </xf>
    <xf numFmtId="1" fontId="10" fillId="5" borderId="6" xfId="0" applyNumberFormat="1" applyFont="1" applyFill="1" applyBorder="1" applyAlignment="1">
      <alignment horizontal="center" readingOrder="1"/>
    </xf>
    <xf numFmtId="0" fontId="11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1" fontId="9" fillId="3" borderId="4" xfId="0" quotePrefix="1" applyNumberFormat="1" applyFont="1" applyFill="1" applyBorder="1" applyAlignment="1">
      <alignment horizontal="center" readingOrder="1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1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/>
    </xf>
    <xf numFmtId="1" fontId="7" fillId="0" borderId="7" xfId="0" quotePrefix="1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0" fillId="0" borderId="7" xfId="0" applyNumberFormat="1" applyBorder="1"/>
    <xf numFmtId="1" fontId="9" fillId="3" borderId="7" xfId="0" quotePrefix="1" applyNumberFormat="1" applyFont="1" applyFill="1" applyBorder="1" applyAlignment="1">
      <alignment horizontal="center" readingOrder="1"/>
    </xf>
    <xf numFmtId="1" fontId="10" fillId="4" borderId="7" xfId="0" applyNumberFormat="1" applyFont="1" applyFill="1" applyBorder="1" applyAlignment="1">
      <alignment horizontal="center" readingOrder="1"/>
    </xf>
    <xf numFmtId="1" fontId="10" fillId="5" borderId="7" xfId="0" applyNumberFormat="1" applyFont="1" applyFill="1" applyBorder="1" applyAlignment="1">
      <alignment horizontal="center" readingOrder="1"/>
    </xf>
    <xf numFmtId="165" fontId="0" fillId="0" borderId="7" xfId="1" applyNumberFormat="1" applyFont="1" applyBorder="1" applyAlignment="1">
      <alignment horizontal="right" wrapText="1"/>
    </xf>
    <xf numFmtId="0" fontId="2" fillId="0" borderId="7" xfId="0" applyFont="1" applyBorder="1"/>
    <xf numFmtId="1" fontId="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4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2" xfId="0" applyFont="1" applyBorder="1"/>
    <xf numFmtId="165" fontId="0" fillId="0" borderId="6" xfId="1" applyNumberFormat="1" applyFont="1" applyBorder="1" applyAlignment="1">
      <alignment horizontal="right" wrapText="1"/>
    </xf>
    <xf numFmtId="1" fontId="9" fillId="6" borderId="7" xfId="0" quotePrefix="1" applyNumberFormat="1" applyFont="1" applyFill="1" applyBorder="1" applyAlignment="1">
      <alignment horizontal="center" readingOrder="1"/>
    </xf>
    <xf numFmtId="0" fontId="11" fillId="0" borderId="7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" fontId="9" fillId="6" borderId="6" xfId="0" quotePrefix="1" applyNumberFormat="1" applyFont="1" applyFill="1" applyBorder="1" applyAlignment="1">
      <alignment horizontal="center" readingOrder="1"/>
    </xf>
    <xf numFmtId="1" fontId="15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49" fontId="2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9DB6-882C-4537-9A3D-DF22787792BE}">
  <dimension ref="A1:W116"/>
  <sheetViews>
    <sheetView tabSelected="1" workbookViewId="0">
      <selection activeCell="Z18" sqref="Z18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3</v>
      </c>
      <c r="F1" s="5" t="s">
        <v>4</v>
      </c>
      <c r="G1" s="4" t="s">
        <v>5</v>
      </c>
      <c r="H1" s="4" t="s">
        <v>5</v>
      </c>
      <c r="I1" s="5" t="s">
        <v>6</v>
      </c>
      <c r="J1" s="6" t="s">
        <v>7</v>
      </c>
      <c r="K1" s="6" t="s">
        <v>8</v>
      </c>
      <c r="L1" s="7" t="s">
        <v>9</v>
      </c>
      <c r="M1" s="8" t="s">
        <v>10</v>
      </c>
      <c r="N1" s="7" t="s">
        <v>11</v>
      </c>
      <c r="O1" s="7" t="s">
        <v>12</v>
      </c>
      <c r="P1" s="9" t="s">
        <v>13</v>
      </c>
      <c r="Q1" s="10" t="s">
        <v>14</v>
      </c>
      <c r="R1" s="11" t="s">
        <v>15</v>
      </c>
      <c r="S1" s="12" t="s">
        <v>16</v>
      </c>
      <c r="T1" s="12" t="s">
        <v>17</v>
      </c>
      <c r="U1" s="13" t="s">
        <v>18</v>
      </c>
      <c r="V1" s="7" t="s">
        <v>11</v>
      </c>
      <c r="W1" s="7" t="s">
        <v>12</v>
      </c>
    </row>
    <row r="2" spans="1:23" ht="15.75" x14ac:dyDescent="0.25">
      <c r="A2" s="14">
        <v>1</v>
      </c>
      <c r="B2" s="14">
        <v>6</v>
      </c>
      <c r="C2" s="15"/>
      <c r="D2" s="16">
        <v>271</v>
      </c>
      <c r="E2" s="16">
        <v>355</v>
      </c>
      <c r="F2" s="14">
        <f t="shared" ref="F2:F65" si="0">E2-D2</f>
        <v>84</v>
      </c>
      <c r="G2" s="16">
        <v>76</v>
      </c>
      <c r="H2" s="16">
        <v>120</v>
      </c>
      <c r="I2" s="14">
        <f t="shared" ref="I2:I65" si="1">H2-G2</f>
        <v>44</v>
      </c>
      <c r="J2" s="17">
        <v>7.33</v>
      </c>
      <c r="K2" s="17">
        <v>3.93</v>
      </c>
      <c r="L2" s="18">
        <f t="shared" ref="L2:L65" si="2">F2*J2+K2*I2</f>
        <v>788.6400000000001</v>
      </c>
      <c r="M2" s="19">
        <f t="shared" ref="M2:M65" si="3">L2*0.0765</f>
        <v>60.330960000000005</v>
      </c>
      <c r="N2" s="20">
        <v>-123.47416499999993</v>
      </c>
      <c r="O2" s="20">
        <v>0</v>
      </c>
      <c r="P2" s="21">
        <f t="shared" ref="P2:Q17" si="4">L2+N2</f>
        <v>665.16583500000013</v>
      </c>
      <c r="Q2" s="22">
        <f t="shared" si="4"/>
        <v>60.330960000000005</v>
      </c>
      <c r="R2" s="23">
        <f t="shared" ref="R2:R65" si="5">P2+Q2</f>
        <v>725.49679500000013</v>
      </c>
      <c r="S2" s="24">
        <v>1000</v>
      </c>
      <c r="T2" s="25"/>
      <c r="U2" s="20">
        <f>R2-S2</f>
        <v>-274.50320499999987</v>
      </c>
      <c r="V2" s="20">
        <v>-274.50320499999987</v>
      </c>
      <c r="W2" s="20">
        <v>0</v>
      </c>
    </row>
    <row r="3" spans="1:23" ht="15.75" x14ac:dyDescent="0.25">
      <c r="A3" s="14">
        <v>2</v>
      </c>
      <c r="B3" s="14">
        <v>1</v>
      </c>
      <c r="C3" s="15"/>
      <c r="D3" s="16">
        <v>1857</v>
      </c>
      <c r="E3" s="16">
        <v>1861</v>
      </c>
      <c r="F3" s="14">
        <f t="shared" si="0"/>
        <v>4</v>
      </c>
      <c r="G3" s="16">
        <v>489</v>
      </c>
      <c r="H3" s="16">
        <v>489</v>
      </c>
      <c r="I3" s="14">
        <f t="shared" si="1"/>
        <v>0</v>
      </c>
      <c r="J3" s="17">
        <v>7.33</v>
      </c>
      <c r="K3" s="17">
        <v>3.93</v>
      </c>
      <c r="L3" s="18">
        <f t="shared" si="2"/>
        <v>29.32</v>
      </c>
      <c r="M3" s="19">
        <f t="shared" si="3"/>
        <v>2.2429800000000002</v>
      </c>
      <c r="N3" s="20">
        <v>73.3</v>
      </c>
      <c r="O3" s="20">
        <v>5.60745</v>
      </c>
      <c r="P3" s="21">
        <f t="shared" si="4"/>
        <v>102.62</v>
      </c>
      <c r="Q3" s="22">
        <f t="shared" si="4"/>
        <v>7.8504300000000002</v>
      </c>
      <c r="R3" s="23">
        <f t="shared" si="5"/>
        <v>110.47043000000001</v>
      </c>
      <c r="S3" s="24">
        <v>1000</v>
      </c>
      <c r="T3" s="25"/>
      <c r="U3" s="20">
        <f t="shared" ref="U3:U66" si="6">R3-S3</f>
        <v>-889.52957000000004</v>
      </c>
      <c r="V3" s="20">
        <v>-889.52957000000004</v>
      </c>
      <c r="W3" s="20">
        <v>0</v>
      </c>
    </row>
    <row r="4" spans="1:23" ht="15.75" x14ac:dyDescent="0.25">
      <c r="A4" s="14">
        <v>4</v>
      </c>
      <c r="B4" s="14">
        <v>1</v>
      </c>
      <c r="C4" s="15"/>
      <c r="D4" s="16">
        <v>1</v>
      </c>
      <c r="E4" s="16">
        <v>1</v>
      </c>
      <c r="F4" s="14">
        <f t="shared" si="0"/>
        <v>0</v>
      </c>
      <c r="G4" s="16">
        <v>0</v>
      </c>
      <c r="H4" s="16">
        <v>0</v>
      </c>
      <c r="I4" s="14">
        <f t="shared" si="1"/>
        <v>0</v>
      </c>
      <c r="J4" s="17">
        <v>7.33</v>
      </c>
      <c r="K4" s="17">
        <v>3.93</v>
      </c>
      <c r="L4" s="18">
        <f t="shared" si="2"/>
        <v>0</v>
      </c>
      <c r="M4" s="19">
        <f t="shared" si="3"/>
        <v>0</v>
      </c>
      <c r="N4" s="20">
        <v>0</v>
      </c>
      <c r="O4" s="20">
        <v>0</v>
      </c>
      <c r="P4" s="21">
        <f t="shared" si="4"/>
        <v>0</v>
      </c>
      <c r="Q4" s="22">
        <f t="shared" si="4"/>
        <v>0</v>
      </c>
      <c r="R4" s="23">
        <f t="shared" si="5"/>
        <v>0</v>
      </c>
      <c r="S4" s="26"/>
      <c r="T4" s="25"/>
      <c r="U4" s="20">
        <f t="shared" si="6"/>
        <v>0</v>
      </c>
      <c r="V4" s="20">
        <v>0</v>
      </c>
      <c r="W4" s="20">
        <v>0</v>
      </c>
    </row>
    <row r="5" spans="1:23" ht="15.75" x14ac:dyDescent="0.25">
      <c r="A5" s="14">
        <v>5</v>
      </c>
      <c r="B5" s="14">
        <v>1</v>
      </c>
      <c r="C5" s="15"/>
      <c r="D5" s="16">
        <v>0</v>
      </c>
      <c r="E5" s="16">
        <v>0</v>
      </c>
      <c r="F5" s="14">
        <f t="shared" si="0"/>
        <v>0</v>
      </c>
      <c r="G5" s="16">
        <v>0</v>
      </c>
      <c r="H5" s="16">
        <v>0</v>
      </c>
      <c r="I5" s="14">
        <f t="shared" si="1"/>
        <v>0</v>
      </c>
      <c r="J5" s="17">
        <v>7.33</v>
      </c>
      <c r="K5" s="17">
        <v>3.93</v>
      </c>
      <c r="L5" s="18">
        <f t="shared" si="2"/>
        <v>0</v>
      </c>
      <c r="M5" s="19">
        <f t="shared" si="3"/>
        <v>0</v>
      </c>
      <c r="N5" s="20">
        <v>0</v>
      </c>
      <c r="O5" s="20">
        <v>0</v>
      </c>
      <c r="P5" s="21">
        <f t="shared" si="4"/>
        <v>0</v>
      </c>
      <c r="Q5" s="22">
        <f t="shared" si="4"/>
        <v>0</v>
      </c>
      <c r="R5" s="23">
        <f t="shared" si="5"/>
        <v>0</v>
      </c>
      <c r="S5" s="26"/>
      <c r="T5" s="25"/>
      <c r="U5" s="20">
        <f t="shared" si="6"/>
        <v>0</v>
      </c>
      <c r="V5" s="20">
        <v>0</v>
      </c>
      <c r="W5" s="20">
        <v>0</v>
      </c>
    </row>
    <row r="6" spans="1:23" ht="15.75" x14ac:dyDescent="0.25">
      <c r="A6" s="14">
        <v>7</v>
      </c>
      <c r="B6" s="14">
        <v>1</v>
      </c>
      <c r="C6" s="15"/>
      <c r="D6" s="16">
        <v>25</v>
      </c>
      <c r="E6" s="16">
        <v>25</v>
      </c>
      <c r="F6" s="14">
        <f t="shared" si="0"/>
        <v>0</v>
      </c>
      <c r="G6" s="14"/>
      <c r="H6" s="14"/>
      <c r="I6" s="14">
        <f t="shared" si="1"/>
        <v>0</v>
      </c>
      <c r="J6" s="27">
        <v>6.53</v>
      </c>
      <c r="K6" s="17">
        <v>3.93</v>
      </c>
      <c r="L6" s="18">
        <f t="shared" si="2"/>
        <v>0</v>
      </c>
      <c r="M6" s="19">
        <f t="shared" si="3"/>
        <v>0</v>
      </c>
      <c r="N6" s="20">
        <v>0</v>
      </c>
      <c r="O6" s="20">
        <v>0</v>
      </c>
      <c r="P6" s="21">
        <f t="shared" si="4"/>
        <v>0</v>
      </c>
      <c r="Q6" s="22">
        <f t="shared" si="4"/>
        <v>0</v>
      </c>
      <c r="R6" s="23">
        <f t="shared" si="5"/>
        <v>0</v>
      </c>
      <c r="S6" s="26"/>
      <c r="T6" s="25"/>
      <c r="U6" s="20">
        <f t="shared" si="6"/>
        <v>0</v>
      </c>
      <c r="V6" s="20">
        <v>0</v>
      </c>
      <c r="W6" s="20">
        <v>0</v>
      </c>
    </row>
    <row r="7" spans="1:23" ht="15.75" x14ac:dyDescent="0.25">
      <c r="A7" s="14">
        <v>8</v>
      </c>
      <c r="B7" s="14">
        <v>1</v>
      </c>
      <c r="C7" s="15"/>
      <c r="D7" s="16">
        <v>18163</v>
      </c>
      <c r="E7" s="16">
        <v>18889</v>
      </c>
      <c r="F7" s="14">
        <f t="shared" si="0"/>
        <v>726</v>
      </c>
      <c r="G7" s="16">
        <v>11715</v>
      </c>
      <c r="H7" s="16">
        <v>11964</v>
      </c>
      <c r="I7" s="14">
        <f t="shared" si="1"/>
        <v>249</v>
      </c>
      <c r="J7" s="17">
        <v>7.33</v>
      </c>
      <c r="K7" s="17">
        <v>3.93</v>
      </c>
      <c r="L7" s="18">
        <f t="shared" si="2"/>
        <v>6300.15</v>
      </c>
      <c r="M7" s="19">
        <f t="shared" si="3"/>
        <v>481.96147499999995</v>
      </c>
      <c r="N7" s="20">
        <v>0</v>
      </c>
      <c r="O7" s="20">
        <v>0</v>
      </c>
      <c r="P7" s="21">
        <f t="shared" si="4"/>
        <v>6300.15</v>
      </c>
      <c r="Q7" s="22">
        <f t="shared" si="4"/>
        <v>481.96147499999995</v>
      </c>
      <c r="R7" s="23">
        <f t="shared" si="5"/>
        <v>6782.1114749999997</v>
      </c>
      <c r="S7" s="24"/>
      <c r="T7" s="25"/>
      <c r="U7" s="20">
        <f t="shared" si="6"/>
        <v>6782.1114749999997</v>
      </c>
      <c r="V7" s="20">
        <v>6300.15</v>
      </c>
      <c r="W7" s="20">
        <v>481.96147499999995</v>
      </c>
    </row>
    <row r="8" spans="1:23" ht="15.75" x14ac:dyDescent="0.25">
      <c r="A8" s="28">
        <v>9</v>
      </c>
      <c r="B8" s="28">
        <v>1</v>
      </c>
      <c r="C8" s="29"/>
      <c r="D8" s="30">
        <v>33</v>
      </c>
      <c r="E8" s="30">
        <v>33</v>
      </c>
      <c r="F8" s="28">
        <f t="shared" si="0"/>
        <v>0</v>
      </c>
      <c r="G8" s="30">
        <v>0</v>
      </c>
      <c r="H8" s="30">
        <v>0</v>
      </c>
      <c r="I8" s="28">
        <f t="shared" si="1"/>
        <v>0</v>
      </c>
      <c r="J8" s="31">
        <v>7.33</v>
      </c>
      <c r="K8" s="31">
        <v>3.93</v>
      </c>
      <c r="L8" s="32">
        <f t="shared" si="2"/>
        <v>0</v>
      </c>
      <c r="M8" s="33">
        <f t="shared" si="3"/>
        <v>0</v>
      </c>
      <c r="N8" s="20">
        <v>241.89</v>
      </c>
      <c r="O8" s="20">
        <v>18.504584999999999</v>
      </c>
      <c r="P8" s="34">
        <f t="shared" si="4"/>
        <v>241.89</v>
      </c>
      <c r="Q8" s="35">
        <f t="shared" si="4"/>
        <v>18.504584999999999</v>
      </c>
      <c r="R8" s="36">
        <f t="shared" si="5"/>
        <v>260.39458500000001</v>
      </c>
      <c r="S8" s="26"/>
      <c r="T8" s="37"/>
      <c r="U8" s="20">
        <f t="shared" si="6"/>
        <v>260.39458500000001</v>
      </c>
      <c r="V8" s="20">
        <v>241.89</v>
      </c>
      <c r="W8" s="20">
        <v>18.504584999999999</v>
      </c>
    </row>
    <row r="9" spans="1:23" ht="15.75" x14ac:dyDescent="0.25">
      <c r="A9" s="28">
        <v>11</v>
      </c>
      <c r="B9" s="28">
        <v>1</v>
      </c>
      <c r="C9" s="29"/>
      <c r="D9" s="30">
        <v>20522</v>
      </c>
      <c r="E9" s="30">
        <v>20800</v>
      </c>
      <c r="F9" s="28">
        <f t="shared" si="0"/>
        <v>278</v>
      </c>
      <c r="G9" s="30">
        <v>8349</v>
      </c>
      <c r="H9" s="30">
        <v>8412</v>
      </c>
      <c r="I9" s="28">
        <f t="shared" si="1"/>
        <v>63</v>
      </c>
      <c r="J9" s="31">
        <v>7.33</v>
      </c>
      <c r="K9" s="31">
        <v>3.93</v>
      </c>
      <c r="L9" s="32">
        <f t="shared" si="2"/>
        <v>2285.33</v>
      </c>
      <c r="M9" s="33">
        <f t="shared" si="3"/>
        <v>174.82774499999999</v>
      </c>
      <c r="N9" s="20">
        <v>0</v>
      </c>
      <c r="O9" s="20">
        <v>124.87401000000001</v>
      </c>
      <c r="P9" s="38">
        <v>0</v>
      </c>
      <c r="Q9" s="35">
        <f t="shared" si="4"/>
        <v>299.70175499999999</v>
      </c>
      <c r="R9" s="36">
        <f t="shared" si="5"/>
        <v>299.70175499999999</v>
      </c>
      <c r="S9" s="24"/>
      <c r="T9" s="39"/>
      <c r="U9" s="20">
        <f t="shared" si="6"/>
        <v>299.70175499999999</v>
      </c>
      <c r="V9" s="20">
        <v>0</v>
      </c>
      <c r="W9" s="20">
        <v>299.70175499999999</v>
      </c>
    </row>
    <row r="10" spans="1:23" ht="15.75" x14ac:dyDescent="0.25">
      <c r="A10" s="14">
        <v>12</v>
      </c>
      <c r="B10" s="14">
        <v>1</v>
      </c>
      <c r="C10" s="15"/>
      <c r="D10" s="16">
        <v>578</v>
      </c>
      <c r="E10" s="16">
        <v>594</v>
      </c>
      <c r="F10" s="14">
        <f t="shared" si="0"/>
        <v>16</v>
      </c>
      <c r="G10" s="14"/>
      <c r="H10" s="14"/>
      <c r="I10" s="14">
        <f t="shared" si="1"/>
        <v>0</v>
      </c>
      <c r="J10" s="27">
        <v>6.53</v>
      </c>
      <c r="K10" s="17">
        <v>3.93</v>
      </c>
      <c r="L10" s="18">
        <f t="shared" si="2"/>
        <v>104.48</v>
      </c>
      <c r="M10" s="19">
        <f t="shared" si="3"/>
        <v>7.9927200000000003</v>
      </c>
      <c r="N10" s="20">
        <v>0</v>
      </c>
      <c r="O10" s="20">
        <v>13.487715</v>
      </c>
      <c r="P10" s="40">
        <v>0</v>
      </c>
      <c r="Q10" s="22">
        <f t="shared" si="4"/>
        <v>21.480435</v>
      </c>
      <c r="R10" s="23">
        <f t="shared" si="5"/>
        <v>21.480435</v>
      </c>
      <c r="S10" s="24">
        <v>21</v>
      </c>
      <c r="T10" s="25"/>
      <c r="U10" s="20">
        <f t="shared" si="6"/>
        <v>0.48043499999999995</v>
      </c>
      <c r="V10" s="20">
        <v>0</v>
      </c>
      <c r="W10" s="20">
        <v>0</v>
      </c>
    </row>
    <row r="11" spans="1:23" ht="15.75" x14ac:dyDescent="0.25">
      <c r="A11" s="14">
        <v>15</v>
      </c>
      <c r="B11" s="14">
        <v>1</v>
      </c>
      <c r="C11" s="15"/>
      <c r="D11" s="16">
        <v>6782</v>
      </c>
      <c r="E11" s="16">
        <v>6883</v>
      </c>
      <c r="F11" s="14">
        <f t="shared" si="0"/>
        <v>101</v>
      </c>
      <c r="G11" s="16">
        <v>2663</v>
      </c>
      <c r="H11" s="16">
        <v>2706</v>
      </c>
      <c r="I11" s="14">
        <f t="shared" si="1"/>
        <v>43</v>
      </c>
      <c r="J11" s="17">
        <v>7.33</v>
      </c>
      <c r="K11" s="17">
        <v>3.93</v>
      </c>
      <c r="L11" s="18">
        <f t="shared" si="2"/>
        <v>909.32</v>
      </c>
      <c r="M11" s="19">
        <f t="shared" si="3"/>
        <v>69.562979999999996</v>
      </c>
      <c r="N11" s="20">
        <v>0</v>
      </c>
      <c r="O11" s="20">
        <v>0</v>
      </c>
      <c r="P11" s="21">
        <f>L11+N11</f>
        <v>909.32</v>
      </c>
      <c r="Q11" s="22">
        <f t="shared" si="4"/>
        <v>69.562979999999996</v>
      </c>
      <c r="R11" s="23">
        <f t="shared" si="5"/>
        <v>978.88298000000009</v>
      </c>
      <c r="S11" s="41">
        <v>979</v>
      </c>
      <c r="T11" s="25"/>
      <c r="U11" s="20">
        <f t="shared" si="6"/>
        <v>-0.11701999999991131</v>
      </c>
      <c r="V11" s="20">
        <v>0</v>
      </c>
      <c r="W11" s="20">
        <v>0</v>
      </c>
    </row>
    <row r="12" spans="1:23" ht="15.75" x14ac:dyDescent="0.25">
      <c r="A12" s="14">
        <v>16</v>
      </c>
      <c r="B12" s="14">
        <v>1</v>
      </c>
      <c r="C12" s="15"/>
      <c r="D12" s="16">
        <v>27908</v>
      </c>
      <c r="E12" s="16">
        <v>28412</v>
      </c>
      <c r="F12" s="14">
        <f t="shared" si="0"/>
        <v>504</v>
      </c>
      <c r="G12" s="16">
        <v>8398</v>
      </c>
      <c r="H12" s="16">
        <v>8566</v>
      </c>
      <c r="I12" s="14">
        <f t="shared" si="1"/>
        <v>168</v>
      </c>
      <c r="J12" s="17">
        <v>7.33</v>
      </c>
      <c r="K12" s="17">
        <v>3.93</v>
      </c>
      <c r="L12" s="18">
        <f t="shared" si="2"/>
        <v>4354.5600000000004</v>
      </c>
      <c r="M12" s="19">
        <f t="shared" si="3"/>
        <v>333.12384000000003</v>
      </c>
      <c r="N12" s="20">
        <v>0</v>
      </c>
      <c r="O12" s="20">
        <v>5441.1444699999993</v>
      </c>
      <c r="P12" s="40">
        <v>0</v>
      </c>
      <c r="Q12" s="22">
        <f t="shared" si="4"/>
        <v>5774.2683099999995</v>
      </c>
      <c r="R12" s="23">
        <f t="shared" si="5"/>
        <v>5774.2683099999995</v>
      </c>
      <c r="S12" s="24"/>
      <c r="T12" s="25"/>
      <c r="U12" s="20">
        <f t="shared" si="6"/>
        <v>5774.2683099999995</v>
      </c>
      <c r="V12" s="20">
        <v>0</v>
      </c>
      <c r="W12" s="20">
        <v>5774.2683099999995</v>
      </c>
    </row>
    <row r="13" spans="1:23" ht="15.75" x14ac:dyDescent="0.25">
      <c r="A13" s="14">
        <v>17</v>
      </c>
      <c r="B13" s="14">
        <v>1</v>
      </c>
      <c r="C13" s="15"/>
      <c r="D13" s="16">
        <v>1</v>
      </c>
      <c r="E13" s="16">
        <v>1</v>
      </c>
      <c r="F13" s="14">
        <f t="shared" si="0"/>
        <v>0</v>
      </c>
      <c r="G13" s="16">
        <v>0</v>
      </c>
      <c r="H13" s="16">
        <v>0</v>
      </c>
      <c r="I13" s="14">
        <f t="shared" si="1"/>
        <v>0</v>
      </c>
      <c r="J13" s="17">
        <v>7.33</v>
      </c>
      <c r="K13" s="17">
        <v>3.93</v>
      </c>
      <c r="L13" s="18">
        <f t="shared" si="2"/>
        <v>0</v>
      </c>
      <c r="M13" s="19">
        <f t="shared" si="3"/>
        <v>0</v>
      </c>
      <c r="N13" s="20">
        <v>0</v>
      </c>
      <c r="O13" s="20">
        <v>0</v>
      </c>
      <c r="P13" s="21">
        <f>L13+N13</f>
        <v>0</v>
      </c>
      <c r="Q13" s="22">
        <f t="shared" si="4"/>
        <v>0</v>
      </c>
      <c r="R13" s="23">
        <f t="shared" si="5"/>
        <v>0</v>
      </c>
      <c r="S13" s="26"/>
      <c r="T13" s="25"/>
      <c r="U13" s="20">
        <f t="shared" si="6"/>
        <v>0</v>
      </c>
      <c r="V13" s="20">
        <v>0</v>
      </c>
      <c r="W13" s="20">
        <v>0</v>
      </c>
    </row>
    <row r="14" spans="1:23" ht="15.75" x14ac:dyDescent="0.25">
      <c r="A14" s="14">
        <v>18</v>
      </c>
      <c r="B14" s="14">
        <v>1</v>
      </c>
      <c r="C14" s="15"/>
      <c r="D14" s="16">
        <v>12660</v>
      </c>
      <c r="E14" s="16">
        <v>12848</v>
      </c>
      <c r="F14" s="14">
        <f t="shared" si="0"/>
        <v>188</v>
      </c>
      <c r="G14" s="16">
        <v>7397</v>
      </c>
      <c r="H14" s="16">
        <v>7484</v>
      </c>
      <c r="I14" s="14">
        <f t="shared" si="1"/>
        <v>87</v>
      </c>
      <c r="J14" s="17">
        <v>7.33</v>
      </c>
      <c r="K14" s="17">
        <v>3.93</v>
      </c>
      <c r="L14" s="18">
        <f t="shared" si="2"/>
        <v>1719.95</v>
      </c>
      <c r="M14" s="19">
        <f t="shared" si="3"/>
        <v>131.57617500000001</v>
      </c>
      <c r="N14" s="20">
        <v>0</v>
      </c>
      <c r="O14" s="20">
        <v>0</v>
      </c>
      <c r="P14" s="40">
        <v>0</v>
      </c>
      <c r="Q14" s="22">
        <f t="shared" si="4"/>
        <v>131.57617500000001</v>
      </c>
      <c r="R14" s="23">
        <f t="shared" si="5"/>
        <v>131.57617500000001</v>
      </c>
      <c r="S14" s="41">
        <v>131.57617500000001</v>
      </c>
      <c r="T14" s="42"/>
      <c r="U14" s="20">
        <f t="shared" si="6"/>
        <v>0</v>
      </c>
      <c r="V14" s="20">
        <v>0</v>
      </c>
      <c r="W14" s="20">
        <v>0</v>
      </c>
    </row>
    <row r="15" spans="1:23" ht="15.75" x14ac:dyDescent="0.25">
      <c r="A15" s="14">
        <v>19</v>
      </c>
      <c r="B15" s="14">
        <v>1</v>
      </c>
      <c r="C15" s="15"/>
      <c r="D15" s="16">
        <v>35446</v>
      </c>
      <c r="E15" s="16">
        <v>35906</v>
      </c>
      <c r="F15" s="14">
        <f t="shared" si="0"/>
        <v>460</v>
      </c>
      <c r="G15" s="16">
        <v>14539</v>
      </c>
      <c r="H15" s="16">
        <v>14685</v>
      </c>
      <c r="I15" s="14">
        <f t="shared" si="1"/>
        <v>146</v>
      </c>
      <c r="J15" s="17">
        <v>7.33</v>
      </c>
      <c r="K15" s="17">
        <v>3.93</v>
      </c>
      <c r="L15" s="18">
        <f t="shared" si="2"/>
        <v>3945.58</v>
      </c>
      <c r="M15" s="19">
        <f t="shared" si="3"/>
        <v>301.83686999999998</v>
      </c>
      <c r="N15" s="20">
        <v>0</v>
      </c>
      <c r="O15" s="20">
        <v>1353.651435</v>
      </c>
      <c r="P15" s="40">
        <v>0</v>
      </c>
      <c r="Q15" s="22">
        <f t="shared" si="4"/>
        <v>1655.4883049999999</v>
      </c>
      <c r="R15" s="23">
        <f t="shared" si="5"/>
        <v>1655.4883049999999</v>
      </c>
      <c r="S15" s="24">
        <v>1655</v>
      </c>
      <c r="T15" s="42"/>
      <c r="U15" s="20">
        <f t="shared" si="6"/>
        <v>0.48830499999985477</v>
      </c>
      <c r="V15" s="20">
        <v>0</v>
      </c>
      <c r="W15" s="20">
        <v>0</v>
      </c>
    </row>
    <row r="16" spans="1:23" ht="15.75" x14ac:dyDescent="0.25">
      <c r="A16" s="14">
        <v>20</v>
      </c>
      <c r="B16" s="14">
        <v>1</v>
      </c>
      <c r="C16" s="15"/>
      <c r="D16" s="16">
        <v>2044</v>
      </c>
      <c r="E16" s="16">
        <v>2066</v>
      </c>
      <c r="F16" s="14">
        <f t="shared" si="0"/>
        <v>22</v>
      </c>
      <c r="G16" s="16">
        <v>578</v>
      </c>
      <c r="H16" s="16">
        <v>591</v>
      </c>
      <c r="I16" s="14">
        <f t="shared" si="1"/>
        <v>13</v>
      </c>
      <c r="J16" s="17">
        <v>7.33</v>
      </c>
      <c r="K16" s="17">
        <v>3.93</v>
      </c>
      <c r="L16" s="18">
        <f t="shared" si="2"/>
        <v>212.35</v>
      </c>
      <c r="M16" s="19">
        <f t="shared" si="3"/>
        <v>16.244775000000001</v>
      </c>
      <c r="N16" s="20">
        <v>0</v>
      </c>
      <c r="O16" s="20">
        <v>1046.29313</v>
      </c>
      <c r="P16" s="40">
        <v>0</v>
      </c>
      <c r="Q16" s="22">
        <f t="shared" si="4"/>
        <v>1062.5379049999999</v>
      </c>
      <c r="R16" s="23">
        <f t="shared" si="5"/>
        <v>1062.5379049999999</v>
      </c>
      <c r="S16" s="24"/>
      <c r="T16" s="25"/>
      <c r="U16" s="20">
        <f t="shared" si="6"/>
        <v>1062.5379049999999</v>
      </c>
      <c r="V16" s="20">
        <v>0</v>
      </c>
      <c r="W16" s="20">
        <v>1062.5379049999999</v>
      </c>
    </row>
    <row r="17" spans="1:23" ht="15.75" x14ac:dyDescent="0.25">
      <c r="A17" s="14">
        <v>21</v>
      </c>
      <c r="B17" s="14">
        <v>1</v>
      </c>
      <c r="C17" s="15"/>
      <c r="D17" s="16">
        <v>22646</v>
      </c>
      <c r="E17" s="16">
        <v>23242</v>
      </c>
      <c r="F17" s="14">
        <f t="shared" si="0"/>
        <v>596</v>
      </c>
      <c r="G17" s="16">
        <v>8414</v>
      </c>
      <c r="H17" s="16">
        <v>8598</v>
      </c>
      <c r="I17" s="14">
        <f t="shared" si="1"/>
        <v>184</v>
      </c>
      <c r="J17" s="17">
        <v>7.33</v>
      </c>
      <c r="K17" s="17">
        <v>3.93</v>
      </c>
      <c r="L17" s="18">
        <f t="shared" si="2"/>
        <v>5091.8</v>
      </c>
      <c r="M17" s="19">
        <f t="shared" si="3"/>
        <v>389.52269999999999</v>
      </c>
      <c r="N17" s="20">
        <v>0</v>
      </c>
      <c r="O17" s="20">
        <v>0</v>
      </c>
      <c r="P17" s="40">
        <v>0</v>
      </c>
      <c r="Q17" s="22">
        <f t="shared" si="4"/>
        <v>389.52269999999999</v>
      </c>
      <c r="R17" s="23">
        <f t="shared" si="5"/>
        <v>389.52269999999999</v>
      </c>
      <c r="S17" s="41">
        <v>390</v>
      </c>
      <c r="T17" s="42"/>
      <c r="U17" s="20">
        <f t="shared" si="6"/>
        <v>-0.47730000000001382</v>
      </c>
      <c r="V17" s="20">
        <v>0</v>
      </c>
      <c r="W17" s="20">
        <v>0</v>
      </c>
    </row>
    <row r="18" spans="1:23" ht="15.75" x14ac:dyDescent="0.25">
      <c r="A18" s="14">
        <v>22</v>
      </c>
      <c r="B18" s="14">
        <v>1</v>
      </c>
      <c r="C18" s="15"/>
      <c r="D18" s="16">
        <v>17300</v>
      </c>
      <c r="E18" s="16">
        <v>17591</v>
      </c>
      <c r="F18" s="14">
        <f t="shared" si="0"/>
        <v>291</v>
      </c>
      <c r="G18" s="16">
        <v>9104</v>
      </c>
      <c r="H18" s="16">
        <v>9218</v>
      </c>
      <c r="I18" s="14">
        <f t="shared" si="1"/>
        <v>114</v>
      </c>
      <c r="J18" s="17">
        <v>7.33</v>
      </c>
      <c r="K18" s="17">
        <v>3.93</v>
      </c>
      <c r="L18" s="18">
        <f t="shared" si="2"/>
        <v>2581.0500000000002</v>
      </c>
      <c r="M18" s="19">
        <f t="shared" si="3"/>
        <v>197.45032500000002</v>
      </c>
      <c r="N18" s="20">
        <v>0</v>
      </c>
      <c r="O18" s="20">
        <v>0</v>
      </c>
      <c r="P18" s="21">
        <f>L18+N18</f>
        <v>2581.0500000000002</v>
      </c>
      <c r="Q18" s="22">
        <f t="shared" ref="Q18:Q76" si="7">M18+O18</f>
        <v>197.45032500000002</v>
      </c>
      <c r="R18" s="23">
        <f t="shared" si="5"/>
        <v>2778.500325</v>
      </c>
      <c r="S18" s="41">
        <v>2779</v>
      </c>
      <c r="T18" s="25"/>
      <c r="U18" s="20">
        <f t="shared" si="6"/>
        <v>-0.49967500000002474</v>
      </c>
      <c r="V18" s="20">
        <v>0</v>
      </c>
      <c r="W18" s="20">
        <v>0</v>
      </c>
    </row>
    <row r="19" spans="1:23" ht="15.75" x14ac:dyDescent="0.25">
      <c r="A19" s="14">
        <v>23</v>
      </c>
      <c r="B19" s="14">
        <v>1</v>
      </c>
      <c r="C19" s="15"/>
      <c r="D19" s="16">
        <v>0</v>
      </c>
      <c r="E19" s="16">
        <v>0</v>
      </c>
      <c r="F19" s="14">
        <f t="shared" si="0"/>
        <v>0</v>
      </c>
      <c r="G19" s="16">
        <v>0</v>
      </c>
      <c r="H19" s="16">
        <v>0</v>
      </c>
      <c r="I19" s="14">
        <f t="shared" si="1"/>
        <v>0</v>
      </c>
      <c r="J19" s="17">
        <v>7.33</v>
      </c>
      <c r="K19" s="17">
        <v>3.93</v>
      </c>
      <c r="L19" s="18">
        <f t="shared" si="2"/>
        <v>0</v>
      </c>
      <c r="M19" s="19">
        <f t="shared" si="3"/>
        <v>0</v>
      </c>
      <c r="N19" s="20">
        <v>0</v>
      </c>
      <c r="O19" s="20">
        <v>0</v>
      </c>
      <c r="P19" s="21">
        <f>L19+N19</f>
        <v>0</v>
      </c>
      <c r="Q19" s="22">
        <f t="shared" si="7"/>
        <v>0</v>
      </c>
      <c r="R19" s="23">
        <f t="shared" si="5"/>
        <v>0</v>
      </c>
      <c r="S19" s="26"/>
      <c r="T19" s="25"/>
      <c r="U19" s="20">
        <f t="shared" si="6"/>
        <v>0</v>
      </c>
      <c r="V19" s="20">
        <v>0</v>
      </c>
      <c r="W19" s="20">
        <v>0</v>
      </c>
    </row>
    <row r="20" spans="1:23" ht="15.75" x14ac:dyDescent="0.25">
      <c r="A20" s="14">
        <v>26</v>
      </c>
      <c r="B20" s="14">
        <v>1</v>
      </c>
      <c r="C20" s="15"/>
      <c r="D20" s="16">
        <v>31851</v>
      </c>
      <c r="E20" s="16">
        <v>32485</v>
      </c>
      <c r="F20" s="14">
        <f t="shared" si="0"/>
        <v>634</v>
      </c>
      <c r="G20" s="16">
        <v>28937</v>
      </c>
      <c r="H20" s="16">
        <v>29378</v>
      </c>
      <c r="I20" s="14">
        <f t="shared" si="1"/>
        <v>441</v>
      </c>
      <c r="J20" s="17">
        <v>7.33</v>
      </c>
      <c r="K20" s="17">
        <v>3.93</v>
      </c>
      <c r="L20" s="18">
        <f t="shared" si="2"/>
        <v>6380.35</v>
      </c>
      <c r="M20" s="19">
        <f t="shared" si="3"/>
        <v>488.09677500000004</v>
      </c>
      <c r="N20" s="20">
        <v>0</v>
      </c>
      <c r="O20" s="20">
        <v>200.58835500000001</v>
      </c>
      <c r="P20" s="40">
        <v>0</v>
      </c>
      <c r="Q20" s="22">
        <f t="shared" si="7"/>
        <v>688.68513000000007</v>
      </c>
      <c r="R20" s="23">
        <f t="shared" si="5"/>
        <v>688.68513000000007</v>
      </c>
      <c r="S20" s="24"/>
      <c r="T20" s="42"/>
      <c r="U20" s="20">
        <f t="shared" si="6"/>
        <v>688.68513000000007</v>
      </c>
      <c r="V20" s="20">
        <v>0</v>
      </c>
      <c r="W20" s="20">
        <v>688.68513000000007</v>
      </c>
    </row>
    <row r="21" spans="1:23" ht="15.75" x14ac:dyDescent="0.25">
      <c r="A21" s="14">
        <v>27</v>
      </c>
      <c r="B21" s="14">
        <v>1</v>
      </c>
      <c r="C21" s="15"/>
      <c r="D21" s="16">
        <v>17</v>
      </c>
      <c r="E21" s="16">
        <v>17</v>
      </c>
      <c r="F21" s="14">
        <f t="shared" si="0"/>
        <v>0</v>
      </c>
      <c r="G21" s="16">
        <v>0</v>
      </c>
      <c r="H21" s="16">
        <v>0</v>
      </c>
      <c r="I21" s="14">
        <f t="shared" si="1"/>
        <v>0</v>
      </c>
      <c r="J21" s="17">
        <v>7.33</v>
      </c>
      <c r="K21" s="17">
        <v>3.93</v>
      </c>
      <c r="L21" s="18">
        <f t="shared" si="2"/>
        <v>0</v>
      </c>
      <c r="M21" s="19">
        <f t="shared" si="3"/>
        <v>0</v>
      </c>
      <c r="N21" s="20">
        <v>0</v>
      </c>
      <c r="O21" s="20">
        <v>0</v>
      </c>
      <c r="P21" s="21">
        <f>L21+N21</f>
        <v>0</v>
      </c>
      <c r="Q21" s="22">
        <f t="shared" si="7"/>
        <v>0</v>
      </c>
      <c r="R21" s="23">
        <f t="shared" si="5"/>
        <v>0</v>
      </c>
      <c r="S21" s="26"/>
      <c r="T21" s="25"/>
      <c r="U21" s="20">
        <f t="shared" si="6"/>
        <v>0</v>
      </c>
      <c r="V21" s="20">
        <v>0</v>
      </c>
      <c r="W21" s="20">
        <v>0</v>
      </c>
    </row>
    <row r="22" spans="1:23" ht="15.75" x14ac:dyDescent="0.25">
      <c r="A22" s="14">
        <v>28</v>
      </c>
      <c r="B22" s="14">
        <v>1</v>
      </c>
      <c r="C22" s="15"/>
      <c r="D22" s="16">
        <v>21683</v>
      </c>
      <c r="E22" s="16">
        <v>22240</v>
      </c>
      <c r="F22" s="14">
        <f t="shared" si="0"/>
        <v>557</v>
      </c>
      <c r="G22" s="16">
        <v>11389</v>
      </c>
      <c r="H22" s="16">
        <v>11662</v>
      </c>
      <c r="I22" s="14">
        <f t="shared" si="1"/>
        <v>273</v>
      </c>
      <c r="J22" s="17">
        <v>7.33</v>
      </c>
      <c r="K22" s="17">
        <v>3.93</v>
      </c>
      <c r="L22" s="18">
        <f t="shared" si="2"/>
        <v>5155.7</v>
      </c>
      <c r="M22" s="19">
        <f t="shared" si="3"/>
        <v>394.41104999999999</v>
      </c>
      <c r="N22" s="20">
        <v>0</v>
      </c>
      <c r="O22" s="20">
        <v>0</v>
      </c>
      <c r="P22" s="21">
        <f>L22+N22</f>
        <v>5155.7</v>
      </c>
      <c r="Q22" s="22">
        <f t="shared" si="7"/>
        <v>394.41104999999999</v>
      </c>
      <c r="R22" s="23">
        <f t="shared" si="5"/>
        <v>5550.1110499999995</v>
      </c>
      <c r="S22" s="24">
        <v>5550</v>
      </c>
      <c r="T22" s="25"/>
      <c r="U22" s="20">
        <f t="shared" si="6"/>
        <v>0.1110499999995227</v>
      </c>
      <c r="V22" s="20">
        <v>0</v>
      </c>
      <c r="W22" s="20">
        <v>0</v>
      </c>
    </row>
    <row r="23" spans="1:23" ht="15.75" x14ac:dyDescent="0.25">
      <c r="A23" s="14">
        <v>29</v>
      </c>
      <c r="B23" s="14">
        <v>6</v>
      </c>
      <c r="C23" s="15"/>
      <c r="D23" s="16">
        <v>16209</v>
      </c>
      <c r="E23" s="16">
        <v>16615</v>
      </c>
      <c r="F23" s="14">
        <f t="shared" si="0"/>
        <v>406</v>
      </c>
      <c r="G23" s="16">
        <v>6731</v>
      </c>
      <c r="H23" s="16">
        <v>6914</v>
      </c>
      <c r="I23" s="14">
        <f t="shared" si="1"/>
        <v>183</v>
      </c>
      <c r="J23" s="17">
        <v>7.33</v>
      </c>
      <c r="K23" s="17">
        <v>3.93</v>
      </c>
      <c r="L23" s="18">
        <f t="shared" si="2"/>
        <v>3695.17</v>
      </c>
      <c r="M23" s="19">
        <f t="shared" si="3"/>
        <v>282.68050499999998</v>
      </c>
      <c r="N23" s="20">
        <v>0</v>
      </c>
      <c r="O23" s="20">
        <v>441.37822499999999</v>
      </c>
      <c r="P23" s="40">
        <v>0</v>
      </c>
      <c r="Q23" s="22">
        <f t="shared" si="7"/>
        <v>724.05872999999997</v>
      </c>
      <c r="R23" s="23">
        <f t="shared" si="5"/>
        <v>724.05872999999997</v>
      </c>
      <c r="S23" s="24">
        <v>724</v>
      </c>
      <c r="T23" s="25"/>
      <c r="U23" s="20">
        <f t="shared" si="6"/>
        <v>5.8729999999968641E-2</v>
      </c>
      <c r="V23" s="20">
        <v>0</v>
      </c>
      <c r="W23" s="20">
        <v>0</v>
      </c>
    </row>
    <row r="24" spans="1:23" ht="15.75" x14ac:dyDescent="0.25">
      <c r="A24" s="14">
        <v>32</v>
      </c>
      <c r="B24" s="14">
        <v>6</v>
      </c>
      <c r="C24" s="15"/>
      <c r="D24" s="16">
        <v>13277</v>
      </c>
      <c r="E24" s="16">
        <v>13468</v>
      </c>
      <c r="F24" s="14">
        <f t="shared" si="0"/>
        <v>191</v>
      </c>
      <c r="G24" s="16">
        <v>4240</v>
      </c>
      <c r="H24" s="16">
        <v>4317</v>
      </c>
      <c r="I24" s="14">
        <f t="shared" si="1"/>
        <v>77</v>
      </c>
      <c r="J24" s="17">
        <v>7.33</v>
      </c>
      <c r="K24" s="17">
        <v>3.93</v>
      </c>
      <c r="L24" s="18">
        <f t="shared" si="2"/>
        <v>1702.6399999999999</v>
      </c>
      <c r="M24" s="19">
        <f t="shared" si="3"/>
        <v>130.25196</v>
      </c>
      <c r="N24" s="20">
        <v>0</v>
      </c>
      <c r="O24" s="20">
        <v>2916.8218350000006</v>
      </c>
      <c r="P24" s="40">
        <v>0</v>
      </c>
      <c r="Q24" s="22">
        <f t="shared" si="7"/>
        <v>3047.0737950000007</v>
      </c>
      <c r="R24" s="23">
        <f t="shared" si="5"/>
        <v>3047.0737950000007</v>
      </c>
      <c r="S24" s="26"/>
      <c r="T24" s="25"/>
      <c r="U24" s="20">
        <f t="shared" si="6"/>
        <v>3047.0737950000007</v>
      </c>
      <c r="V24" s="20">
        <v>0</v>
      </c>
      <c r="W24" s="20">
        <v>3047.0737950000007</v>
      </c>
    </row>
    <row r="25" spans="1:23" ht="15.75" x14ac:dyDescent="0.25">
      <c r="A25" s="14">
        <v>34</v>
      </c>
      <c r="B25" s="14">
        <v>6</v>
      </c>
      <c r="C25" s="15"/>
      <c r="D25" s="16">
        <v>46113</v>
      </c>
      <c r="E25" s="16">
        <v>46113</v>
      </c>
      <c r="F25" s="14">
        <f t="shared" si="0"/>
        <v>0</v>
      </c>
      <c r="G25" s="14"/>
      <c r="H25" s="14"/>
      <c r="I25" s="14">
        <f t="shared" si="1"/>
        <v>0</v>
      </c>
      <c r="J25" s="27">
        <v>6.53</v>
      </c>
      <c r="K25" s="17">
        <v>3.93</v>
      </c>
      <c r="L25" s="18">
        <f t="shared" si="2"/>
        <v>0</v>
      </c>
      <c r="M25" s="19">
        <f t="shared" si="3"/>
        <v>0</v>
      </c>
      <c r="N25" s="20">
        <v>0</v>
      </c>
      <c r="O25" s="20">
        <v>0</v>
      </c>
      <c r="P25" s="21">
        <f t="shared" ref="P25:P33" si="8">L25+N25</f>
        <v>0</v>
      </c>
      <c r="Q25" s="22">
        <f t="shared" si="7"/>
        <v>0</v>
      </c>
      <c r="R25" s="23">
        <f t="shared" si="5"/>
        <v>0</v>
      </c>
      <c r="S25" s="43"/>
      <c r="T25" s="25"/>
      <c r="U25" s="20">
        <f t="shared" si="6"/>
        <v>0</v>
      </c>
      <c r="V25" s="20">
        <v>0</v>
      </c>
      <c r="W25" s="20">
        <v>0</v>
      </c>
    </row>
    <row r="26" spans="1:23" ht="15.75" x14ac:dyDescent="0.25">
      <c r="A26" s="14">
        <v>35</v>
      </c>
      <c r="B26" s="14">
        <v>6</v>
      </c>
      <c r="C26" s="15"/>
      <c r="D26" s="16">
        <v>28971</v>
      </c>
      <c r="E26" s="16">
        <v>29528</v>
      </c>
      <c r="F26" s="14">
        <f t="shared" si="0"/>
        <v>557</v>
      </c>
      <c r="G26" s="16">
        <v>9867</v>
      </c>
      <c r="H26" s="16">
        <v>10042</v>
      </c>
      <c r="I26" s="14">
        <f t="shared" si="1"/>
        <v>175</v>
      </c>
      <c r="J26" s="17">
        <v>7.33</v>
      </c>
      <c r="K26" s="17">
        <v>3.93</v>
      </c>
      <c r="L26" s="18">
        <f t="shared" si="2"/>
        <v>4770.5599999999995</v>
      </c>
      <c r="M26" s="19">
        <f t="shared" si="3"/>
        <v>364.94783999999993</v>
      </c>
      <c r="N26" s="20">
        <v>0</v>
      </c>
      <c r="O26" s="20">
        <v>292</v>
      </c>
      <c r="P26" s="40">
        <v>0</v>
      </c>
      <c r="Q26" s="22">
        <f t="shared" si="7"/>
        <v>656.94783999999993</v>
      </c>
      <c r="R26" s="23">
        <f t="shared" si="5"/>
        <v>656.94783999999993</v>
      </c>
      <c r="S26" s="24"/>
      <c r="T26" s="25"/>
      <c r="U26" s="20">
        <f t="shared" si="6"/>
        <v>656.94783999999993</v>
      </c>
      <c r="V26" s="20">
        <v>0</v>
      </c>
      <c r="W26" s="20">
        <v>656.94783999999993</v>
      </c>
    </row>
    <row r="27" spans="1:23" ht="15.75" x14ac:dyDescent="0.25">
      <c r="A27" s="14">
        <v>36</v>
      </c>
      <c r="B27" s="14">
        <v>6</v>
      </c>
      <c r="C27" s="15"/>
      <c r="D27" s="16">
        <v>1259</v>
      </c>
      <c r="E27" s="16">
        <v>1288</v>
      </c>
      <c r="F27" s="14">
        <f t="shared" si="0"/>
        <v>29</v>
      </c>
      <c r="G27" s="16">
        <v>326</v>
      </c>
      <c r="H27" s="16">
        <v>334</v>
      </c>
      <c r="I27" s="14">
        <f t="shared" si="1"/>
        <v>8</v>
      </c>
      <c r="J27" s="17">
        <v>7.33</v>
      </c>
      <c r="K27" s="17">
        <v>3.93</v>
      </c>
      <c r="L27" s="18">
        <f t="shared" si="2"/>
        <v>244.01</v>
      </c>
      <c r="M27" s="19">
        <f t="shared" si="3"/>
        <v>18.666764999999998</v>
      </c>
      <c r="N27" s="20">
        <v>0</v>
      </c>
      <c r="O27" s="20">
        <v>0</v>
      </c>
      <c r="P27" s="21">
        <f t="shared" si="8"/>
        <v>244.01</v>
      </c>
      <c r="Q27" s="22">
        <f t="shared" si="7"/>
        <v>18.666764999999998</v>
      </c>
      <c r="R27" s="23">
        <f t="shared" si="5"/>
        <v>262.67676499999999</v>
      </c>
      <c r="S27" s="41">
        <v>263</v>
      </c>
      <c r="T27" s="25"/>
      <c r="U27" s="20">
        <f t="shared" si="6"/>
        <v>-0.32323500000001104</v>
      </c>
      <c r="V27" s="20">
        <v>0</v>
      </c>
      <c r="W27" s="20">
        <v>0</v>
      </c>
    </row>
    <row r="28" spans="1:23" ht="15.75" x14ac:dyDescent="0.25">
      <c r="A28" s="14">
        <v>37</v>
      </c>
      <c r="B28" s="14">
        <v>6</v>
      </c>
      <c r="C28" s="15"/>
      <c r="D28" s="16">
        <v>2115</v>
      </c>
      <c r="E28" s="16">
        <v>2159</v>
      </c>
      <c r="F28" s="14">
        <f t="shared" si="0"/>
        <v>44</v>
      </c>
      <c r="G28" s="16">
        <v>448</v>
      </c>
      <c r="H28" s="16">
        <v>459</v>
      </c>
      <c r="I28" s="14">
        <f t="shared" si="1"/>
        <v>11</v>
      </c>
      <c r="J28" s="17">
        <v>7.33</v>
      </c>
      <c r="K28" s="17">
        <v>3.93</v>
      </c>
      <c r="L28" s="18">
        <f t="shared" si="2"/>
        <v>365.75</v>
      </c>
      <c r="M28" s="19">
        <f t="shared" si="3"/>
        <v>27.979875</v>
      </c>
      <c r="N28" s="20">
        <v>0</v>
      </c>
      <c r="O28" s="20">
        <v>0</v>
      </c>
      <c r="P28" s="21">
        <f t="shared" si="8"/>
        <v>365.75</v>
      </c>
      <c r="Q28" s="22">
        <f t="shared" si="7"/>
        <v>27.979875</v>
      </c>
      <c r="R28" s="23">
        <f t="shared" si="5"/>
        <v>393.72987499999999</v>
      </c>
      <c r="S28" s="24">
        <v>394</v>
      </c>
      <c r="T28" s="25"/>
      <c r="U28" s="20">
        <f t="shared" si="6"/>
        <v>-0.27012500000000728</v>
      </c>
      <c r="V28" s="20">
        <v>0</v>
      </c>
      <c r="W28" s="20">
        <v>0</v>
      </c>
    </row>
    <row r="29" spans="1:23" ht="15.75" x14ac:dyDescent="0.25">
      <c r="A29" s="14">
        <v>38</v>
      </c>
      <c r="B29" s="14">
        <v>6</v>
      </c>
      <c r="C29" s="15"/>
      <c r="D29" s="16">
        <v>0</v>
      </c>
      <c r="E29" s="16">
        <v>0</v>
      </c>
      <c r="F29" s="14">
        <f t="shared" si="0"/>
        <v>0</v>
      </c>
      <c r="G29" s="16">
        <v>0</v>
      </c>
      <c r="H29" s="16">
        <v>0</v>
      </c>
      <c r="I29" s="14">
        <f t="shared" si="1"/>
        <v>0</v>
      </c>
      <c r="J29" s="17">
        <v>7.33</v>
      </c>
      <c r="K29" s="17">
        <v>3.93</v>
      </c>
      <c r="L29" s="18">
        <f t="shared" si="2"/>
        <v>0</v>
      </c>
      <c r="M29" s="19">
        <f t="shared" si="3"/>
        <v>0</v>
      </c>
      <c r="N29" s="20">
        <v>0</v>
      </c>
      <c r="O29" s="20">
        <v>0</v>
      </c>
      <c r="P29" s="21">
        <f t="shared" si="8"/>
        <v>0</v>
      </c>
      <c r="Q29" s="22">
        <f t="shared" si="7"/>
        <v>0</v>
      </c>
      <c r="R29" s="23">
        <f t="shared" si="5"/>
        <v>0</v>
      </c>
      <c r="S29" s="26"/>
      <c r="T29" s="25"/>
      <c r="U29" s="20">
        <f t="shared" si="6"/>
        <v>0</v>
      </c>
      <c r="V29" s="20">
        <v>0</v>
      </c>
      <c r="W29" s="20">
        <v>0</v>
      </c>
    </row>
    <row r="30" spans="1:23" ht="15.75" x14ac:dyDescent="0.25">
      <c r="A30" s="14">
        <v>39</v>
      </c>
      <c r="B30" s="14">
        <v>6</v>
      </c>
      <c r="C30" s="15"/>
      <c r="D30" s="16">
        <v>21656</v>
      </c>
      <c r="E30" s="16">
        <v>21960</v>
      </c>
      <c r="F30" s="14">
        <f t="shared" si="0"/>
        <v>304</v>
      </c>
      <c r="G30" s="16">
        <v>10345</v>
      </c>
      <c r="H30" s="16">
        <v>10478</v>
      </c>
      <c r="I30" s="14">
        <f t="shared" si="1"/>
        <v>133</v>
      </c>
      <c r="J30" s="17">
        <v>7.33</v>
      </c>
      <c r="K30" s="17">
        <v>3.93</v>
      </c>
      <c r="L30" s="18">
        <f t="shared" si="2"/>
        <v>2751.01</v>
      </c>
      <c r="M30" s="19">
        <f t="shared" si="3"/>
        <v>210.45226500000001</v>
      </c>
      <c r="N30" s="20">
        <v>0</v>
      </c>
      <c r="O30" s="20">
        <v>0</v>
      </c>
      <c r="P30" s="21">
        <f t="shared" si="8"/>
        <v>2751.01</v>
      </c>
      <c r="Q30" s="22">
        <f t="shared" si="7"/>
        <v>210.45226500000001</v>
      </c>
      <c r="R30" s="23">
        <f t="shared" si="5"/>
        <v>2961.4622650000001</v>
      </c>
      <c r="S30" s="41">
        <v>2961</v>
      </c>
      <c r="T30" s="25"/>
      <c r="U30" s="20">
        <f t="shared" si="6"/>
        <v>0.46226500000011583</v>
      </c>
      <c r="V30" s="20">
        <v>0</v>
      </c>
      <c r="W30" s="20">
        <v>0</v>
      </c>
    </row>
    <row r="31" spans="1:23" ht="15.75" x14ac:dyDescent="0.25">
      <c r="A31" s="14">
        <v>40</v>
      </c>
      <c r="B31" s="14">
        <v>6</v>
      </c>
      <c r="C31" s="15"/>
      <c r="D31" s="16">
        <v>13088</v>
      </c>
      <c r="E31" s="16">
        <v>13088</v>
      </c>
      <c r="F31" s="14">
        <f t="shared" si="0"/>
        <v>0</v>
      </c>
      <c r="G31" s="14"/>
      <c r="H31" s="14"/>
      <c r="I31" s="14">
        <f t="shared" si="1"/>
        <v>0</v>
      </c>
      <c r="J31" s="27">
        <v>6.53</v>
      </c>
      <c r="K31" s="17">
        <v>3.93</v>
      </c>
      <c r="L31" s="18">
        <f t="shared" si="2"/>
        <v>0</v>
      </c>
      <c r="M31" s="19">
        <f t="shared" si="3"/>
        <v>0</v>
      </c>
      <c r="N31" s="20">
        <v>0</v>
      </c>
      <c r="O31" s="20">
        <v>0</v>
      </c>
      <c r="P31" s="21">
        <f t="shared" si="8"/>
        <v>0</v>
      </c>
      <c r="Q31" s="22">
        <f t="shared" si="7"/>
        <v>0</v>
      </c>
      <c r="R31" s="23">
        <f t="shared" si="5"/>
        <v>0</v>
      </c>
      <c r="S31" s="26"/>
      <c r="T31" s="25"/>
      <c r="U31" s="20">
        <f t="shared" si="6"/>
        <v>0</v>
      </c>
      <c r="V31" s="20">
        <v>0</v>
      </c>
      <c r="W31" s="20">
        <v>0</v>
      </c>
    </row>
    <row r="32" spans="1:23" ht="15.75" x14ac:dyDescent="0.25">
      <c r="A32" s="14">
        <v>44</v>
      </c>
      <c r="B32" s="14">
        <v>5</v>
      </c>
      <c r="C32" s="15"/>
      <c r="D32" s="16">
        <v>7331</v>
      </c>
      <c r="E32" s="16">
        <v>7485</v>
      </c>
      <c r="F32" s="14">
        <f t="shared" si="0"/>
        <v>154</v>
      </c>
      <c r="G32" s="16"/>
      <c r="H32" s="16"/>
      <c r="I32" s="14">
        <f t="shared" si="1"/>
        <v>0</v>
      </c>
      <c r="J32" s="17">
        <v>6.53</v>
      </c>
      <c r="K32" s="17">
        <v>3.93</v>
      </c>
      <c r="L32" s="18">
        <f t="shared" si="2"/>
        <v>1005.62</v>
      </c>
      <c r="M32" s="19">
        <f t="shared" si="3"/>
        <v>76.929929999999999</v>
      </c>
      <c r="N32" s="20">
        <v>4538.2909999999965</v>
      </c>
      <c r="O32" s="20">
        <v>328.10467499999999</v>
      </c>
      <c r="P32" s="21">
        <f t="shared" si="8"/>
        <v>5543.9109999999964</v>
      </c>
      <c r="Q32" s="22">
        <f t="shared" si="7"/>
        <v>405.034605</v>
      </c>
      <c r="R32" s="23">
        <f t="shared" si="5"/>
        <v>5948.9456049999962</v>
      </c>
      <c r="S32" s="24"/>
      <c r="T32" s="25"/>
      <c r="U32" s="20">
        <f t="shared" si="6"/>
        <v>5948.9456049999962</v>
      </c>
      <c r="V32" s="20">
        <v>5543.9109999999964</v>
      </c>
      <c r="W32" s="20">
        <v>405.034605</v>
      </c>
    </row>
    <row r="33" spans="1:23" ht="15.75" x14ac:dyDescent="0.25">
      <c r="A33" s="14">
        <v>45</v>
      </c>
      <c r="B33" s="14">
        <v>5</v>
      </c>
      <c r="C33" s="15"/>
      <c r="D33" s="16">
        <v>10741</v>
      </c>
      <c r="E33" s="16">
        <v>10928</v>
      </c>
      <c r="F33" s="14">
        <f t="shared" si="0"/>
        <v>187</v>
      </c>
      <c r="G33" s="16"/>
      <c r="H33" s="16"/>
      <c r="I33" s="14">
        <f t="shared" si="1"/>
        <v>0</v>
      </c>
      <c r="J33" s="27">
        <v>6.53</v>
      </c>
      <c r="K33" s="17">
        <v>3.93</v>
      </c>
      <c r="L33" s="18">
        <f t="shared" si="2"/>
        <v>1221.1100000000001</v>
      </c>
      <c r="M33" s="19">
        <f t="shared" si="3"/>
        <v>93.414915000000008</v>
      </c>
      <c r="N33" s="20">
        <v>5351.719000000001</v>
      </c>
      <c r="O33" s="20">
        <v>762.62085000000002</v>
      </c>
      <c r="P33" s="21">
        <f t="shared" si="8"/>
        <v>6572.8290000000015</v>
      </c>
      <c r="Q33" s="22">
        <f t="shared" si="7"/>
        <v>856.03576500000008</v>
      </c>
      <c r="R33" s="23">
        <f t="shared" si="5"/>
        <v>7428.8647650000021</v>
      </c>
      <c r="S33" s="24">
        <v>2000</v>
      </c>
      <c r="T33" s="25"/>
      <c r="U33" s="20">
        <f t="shared" si="6"/>
        <v>5428.8647650000021</v>
      </c>
      <c r="V33" s="20">
        <v>4572.8289999999997</v>
      </c>
      <c r="W33" s="20">
        <v>856.03576500000008</v>
      </c>
    </row>
    <row r="34" spans="1:23" ht="15.75" x14ac:dyDescent="0.25">
      <c r="A34" s="14">
        <v>48</v>
      </c>
      <c r="B34" s="14">
        <v>2</v>
      </c>
      <c r="C34" s="15"/>
      <c r="D34" s="16">
        <v>653</v>
      </c>
      <c r="E34" s="16">
        <v>745</v>
      </c>
      <c r="F34" s="14">
        <f t="shared" si="0"/>
        <v>92</v>
      </c>
      <c r="G34" s="16">
        <v>185</v>
      </c>
      <c r="H34" s="16">
        <v>225</v>
      </c>
      <c r="I34" s="14">
        <f t="shared" si="1"/>
        <v>40</v>
      </c>
      <c r="J34" s="17">
        <v>7.33</v>
      </c>
      <c r="K34" s="17">
        <v>3.93</v>
      </c>
      <c r="L34" s="18">
        <f t="shared" si="2"/>
        <v>831.56000000000006</v>
      </c>
      <c r="M34" s="19">
        <f t="shared" si="3"/>
        <v>63.614340000000006</v>
      </c>
      <c r="N34" s="20">
        <v>0</v>
      </c>
      <c r="O34" s="20">
        <v>-254.64931499999997</v>
      </c>
      <c r="P34" s="40">
        <v>0</v>
      </c>
      <c r="Q34" s="22">
        <f t="shared" si="7"/>
        <v>-191.03497499999997</v>
      </c>
      <c r="R34" s="23">
        <f t="shared" si="5"/>
        <v>-191.03497499999997</v>
      </c>
      <c r="S34" s="24"/>
      <c r="T34" s="42"/>
      <c r="U34" s="20">
        <f t="shared" si="6"/>
        <v>-191.03497499999997</v>
      </c>
      <c r="V34" s="20">
        <v>0</v>
      </c>
      <c r="W34" s="20">
        <v>-191.03497499999997</v>
      </c>
    </row>
    <row r="35" spans="1:23" ht="15.75" x14ac:dyDescent="0.25">
      <c r="A35" s="14">
        <v>51</v>
      </c>
      <c r="B35" s="14">
        <v>2</v>
      </c>
      <c r="C35" s="15"/>
      <c r="D35" s="16">
        <v>18</v>
      </c>
      <c r="E35" s="16">
        <v>38</v>
      </c>
      <c r="F35" s="14">
        <f t="shared" si="0"/>
        <v>20</v>
      </c>
      <c r="G35" s="16">
        <v>3</v>
      </c>
      <c r="H35" s="16">
        <v>8</v>
      </c>
      <c r="I35" s="14">
        <f t="shared" si="1"/>
        <v>5</v>
      </c>
      <c r="J35" s="17">
        <v>7.33</v>
      </c>
      <c r="K35" s="17">
        <v>3.93</v>
      </c>
      <c r="L35" s="18">
        <f t="shared" si="2"/>
        <v>166.25</v>
      </c>
      <c r="M35" s="19">
        <f t="shared" si="3"/>
        <v>12.718125000000001</v>
      </c>
      <c r="N35" s="20">
        <v>0</v>
      </c>
      <c r="O35" s="20">
        <v>0</v>
      </c>
      <c r="P35" s="21">
        <f t="shared" ref="P35:P40" si="9">L35+N35</f>
        <v>166.25</v>
      </c>
      <c r="Q35" s="22">
        <f t="shared" si="7"/>
        <v>12.718125000000001</v>
      </c>
      <c r="R35" s="23">
        <f t="shared" si="5"/>
        <v>178.96812499999999</v>
      </c>
      <c r="S35" s="26">
        <v>179</v>
      </c>
      <c r="T35" s="25"/>
      <c r="U35" s="20">
        <f t="shared" si="6"/>
        <v>-3.1875000000013642E-2</v>
      </c>
      <c r="V35" s="20">
        <v>0</v>
      </c>
      <c r="W35" s="20">
        <v>0</v>
      </c>
    </row>
    <row r="36" spans="1:23" ht="15.75" x14ac:dyDescent="0.25">
      <c r="A36" s="14">
        <v>52</v>
      </c>
      <c r="B36" s="14">
        <v>2</v>
      </c>
      <c r="C36" s="15"/>
      <c r="D36" s="16">
        <v>1647</v>
      </c>
      <c r="E36" s="16">
        <v>1684</v>
      </c>
      <c r="F36" s="14">
        <f t="shared" si="0"/>
        <v>37</v>
      </c>
      <c r="G36" s="16">
        <v>671</v>
      </c>
      <c r="H36" s="16">
        <v>684</v>
      </c>
      <c r="I36" s="14">
        <f t="shared" si="1"/>
        <v>13</v>
      </c>
      <c r="J36" s="17">
        <v>7.33</v>
      </c>
      <c r="K36" s="17">
        <v>3.93</v>
      </c>
      <c r="L36" s="18">
        <f t="shared" si="2"/>
        <v>322.29999999999995</v>
      </c>
      <c r="M36" s="19">
        <f t="shared" si="3"/>
        <v>24.655949999999997</v>
      </c>
      <c r="N36" s="20">
        <v>833.37</v>
      </c>
      <c r="O36" s="20">
        <v>63.752804999999995</v>
      </c>
      <c r="P36" s="21">
        <f t="shared" si="9"/>
        <v>1155.67</v>
      </c>
      <c r="Q36" s="22">
        <f t="shared" si="7"/>
        <v>88.408754999999985</v>
      </c>
      <c r="R36" s="23">
        <f t="shared" si="5"/>
        <v>1244.078755</v>
      </c>
      <c r="S36" s="24">
        <v>1244</v>
      </c>
      <c r="T36" s="25"/>
      <c r="U36" s="20">
        <f t="shared" si="6"/>
        <v>7.8755000000001019E-2</v>
      </c>
      <c r="V36" s="20">
        <v>0</v>
      </c>
      <c r="W36" s="20">
        <v>0</v>
      </c>
    </row>
    <row r="37" spans="1:23" ht="15.75" x14ac:dyDescent="0.25">
      <c r="A37" s="14">
        <v>53</v>
      </c>
      <c r="B37" s="14">
        <v>2</v>
      </c>
      <c r="C37" s="15"/>
      <c r="D37" s="16">
        <v>0</v>
      </c>
      <c r="E37" s="16">
        <v>0</v>
      </c>
      <c r="F37" s="14">
        <f t="shared" si="0"/>
        <v>0</v>
      </c>
      <c r="G37" s="44">
        <v>1</v>
      </c>
      <c r="H37" s="44">
        <v>1</v>
      </c>
      <c r="I37" s="14">
        <f t="shared" si="1"/>
        <v>0</v>
      </c>
      <c r="J37" s="17">
        <v>7.33</v>
      </c>
      <c r="K37" s="17">
        <v>3.93</v>
      </c>
      <c r="L37" s="18">
        <f t="shared" si="2"/>
        <v>0</v>
      </c>
      <c r="M37" s="19">
        <f t="shared" si="3"/>
        <v>0</v>
      </c>
      <c r="N37" s="20">
        <v>0</v>
      </c>
      <c r="O37" s="20">
        <v>0</v>
      </c>
      <c r="P37" s="21">
        <f t="shared" si="9"/>
        <v>0</v>
      </c>
      <c r="Q37" s="22">
        <f t="shared" si="7"/>
        <v>0</v>
      </c>
      <c r="R37" s="23">
        <f t="shared" si="5"/>
        <v>0</v>
      </c>
      <c r="S37" s="26"/>
      <c r="T37" s="25"/>
      <c r="U37" s="20">
        <f t="shared" si="6"/>
        <v>0</v>
      </c>
      <c r="V37" s="20">
        <v>0</v>
      </c>
      <c r="W37" s="20">
        <v>0</v>
      </c>
    </row>
    <row r="38" spans="1:23" ht="15.75" x14ac:dyDescent="0.25">
      <c r="A38" s="14">
        <v>54</v>
      </c>
      <c r="B38" s="14">
        <v>2</v>
      </c>
      <c r="C38" s="15"/>
      <c r="D38" s="16">
        <v>6822</v>
      </c>
      <c r="E38" s="16">
        <v>6868</v>
      </c>
      <c r="F38" s="14">
        <f t="shared" si="0"/>
        <v>46</v>
      </c>
      <c r="G38" s="16">
        <v>3540</v>
      </c>
      <c r="H38" s="16">
        <v>3555</v>
      </c>
      <c r="I38" s="14">
        <f t="shared" si="1"/>
        <v>15</v>
      </c>
      <c r="J38" s="17">
        <v>7.33</v>
      </c>
      <c r="K38" s="17">
        <v>3.93</v>
      </c>
      <c r="L38" s="18">
        <f t="shared" si="2"/>
        <v>396.13</v>
      </c>
      <c r="M38" s="19">
        <f t="shared" si="3"/>
        <v>30.303944999999999</v>
      </c>
      <c r="N38" s="20">
        <v>3233.1099999999997</v>
      </c>
      <c r="O38" s="20">
        <v>247.33291500000001</v>
      </c>
      <c r="P38" s="21">
        <f t="shared" si="9"/>
        <v>3629.24</v>
      </c>
      <c r="Q38" s="22">
        <f t="shared" si="7"/>
        <v>277.63686000000001</v>
      </c>
      <c r="R38" s="23">
        <f t="shared" si="5"/>
        <v>3906.8768599999999</v>
      </c>
      <c r="S38" s="24"/>
      <c r="T38" s="25"/>
      <c r="U38" s="20">
        <f t="shared" si="6"/>
        <v>3906.8768599999999</v>
      </c>
      <c r="V38" s="20">
        <v>3629.24</v>
      </c>
      <c r="W38" s="20">
        <v>277.63686000000001</v>
      </c>
    </row>
    <row r="39" spans="1:23" ht="15.75" x14ac:dyDescent="0.25">
      <c r="A39" s="14">
        <v>55</v>
      </c>
      <c r="B39" s="14">
        <v>2</v>
      </c>
      <c r="C39" s="15"/>
      <c r="D39" s="16">
        <v>294</v>
      </c>
      <c r="E39" s="16">
        <v>294</v>
      </c>
      <c r="F39" s="14">
        <f t="shared" si="0"/>
        <v>0</v>
      </c>
      <c r="G39" s="16"/>
      <c r="H39" s="16"/>
      <c r="I39" s="14">
        <f t="shared" si="1"/>
        <v>0</v>
      </c>
      <c r="J39" s="27">
        <v>6.53</v>
      </c>
      <c r="K39" s="17">
        <v>3.93</v>
      </c>
      <c r="L39" s="18">
        <f t="shared" si="2"/>
        <v>0</v>
      </c>
      <c r="M39" s="19">
        <f t="shared" si="3"/>
        <v>0</v>
      </c>
      <c r="N39" s="20">
        <v>0</v>
      </c>
      <c r="O39" s="20">
        <v>0</v>
      </c>
      <c r="P39" s="21">
        <f t="shared" si="9"/>
        <v>0</v>
      </c>
      <c r="Q39" s="22">
        <f t="shared" si="7"/>
        <v>0</v>
      </c>
      <c r="R39" s="23">
        <f t="shared" si="5"/>
        <v>0</v>
      </c>
      <c r="S39" s="26"/>
      <c r="T39" s="25"/>
      <c r="U39" s="20">
        <f t="shared" si="6"/>
        <v>0</v>
      </c>
      <c r="V39" s="20">
        <v>0</v>
      </c>
      <c r="W39" s="20">
        <v>0</v>
      </c>
    </row>
    <row r="40" spans="1:23" ht="15.75" x14ac:dyDescent="0.25">
      <c r="A40" s="14">
        <v>56</v>
      </c>
      <c r="B40" s="14">
        <v>2</v>
      </c>
      <c r="C40" s="15"/>
      <c r="D40" s="16">
        <v>5</v>
      </c>
      <c r="E40" s="16">
        <v>5</v>
      </c>
      <c r="F40" s="14">
        <f t="shared" si="0"/>
        <v>0</v>
      </c>
      <c r="G40" s="16">
        <v>0</v>
      </c>
      <c r="H40" s="16">
        <v>0</v>
      </c>
      <c r="I40" s="14">
        <f t="shared" si="1"/>
        <v>0</v>
      </c>
      <c r="J40" s="17">
        <v>7.33</v>
      </c>
      <c r="K40" s="17">
        <v>3.93</v>
      </c>
      <c r="L40" s="18">
        <f t="shared" si="2"/>
        <v>0</v>
      </c>
      <c r="M40" s="19">
        <f t="shared" si="3"/>
        <v>0</v>
      </c>
      <c r="N40" s="20">
        <v>0</v>
      </c>
      <c r="O40" s="20">
        <v>-93</v>
      </c>
      <c r="P40" s="21">
        <f t="shared" si="9"/>
        <v>0</v>
      </c>
      <c r="Q40" s="22">
        <f t="shared" si="7"/>
        <v>-93</v>
      </c>
      <c r="R40" s="23">
        <f t="shared" si="5"/>
        <v>-93</v>
      </c>
      <c r="S40" s="24"/>
      <c r="T40" s="25"/>
      <c r="U40" s="20">
        <f t="shared" si="6"/>
        <v>-93</v>
      </c>
      <c r="V40" s="20">
        <v>0</v>
      </c>
      <c r="W40" s="20">
        <v>-93</v>
      </c>
    </row>
    <row r="41" spans="1:23" ht="16.5" thickBot="1" x14ac:dyDescent="0.3">
      <c r="A41" s="28">
        <v>58</v>
      </c>
      <c r="B41" s="28">
        <v>2</v>
      </c>
      <c r="C41" s="29"/>
      <c r="D41" s="30">
        <v>9768</v>
      </c>
      <c r="E41" s="30">
        <v>9968</v>
      </c>
      <c r="F41" s="28">
        <f t="shared" si="0"/>
        <v>200</v>
      </c>
      <c r="G41" s="30">
        <v>8242</v>
      </c>
      <c r="H41" s="30">
        <v>8542</v>
      </c>
      <c r="I41" s="28">
        <f t="shared" si="1"/>
        <v>300</v>
      </c>
      <c r="J41" s="31">
        <v>7.33</v>
      </c>
      <c r="K41" s="31">
        <v>3.93</v>
      </c>
      <c r="L41" s="32">
        <f t="shared" si="2"/>
        <v>2645</v>
      </c>
      <c r="M41" s="33">
        <f t="shared" si="3"/>
        <v>202.3425</v>
      </c>
      <c r="N41" s="45">
        <v>0</v>
      </c>
      <c r="O41" s="45">
        <v>1770.87402</v>
      </c>
      <c r="P41" s="38">
        <v>0</v>
      </c>
      <c r="Q41" s="35">
        <f t="shared" si="7"/>
        <v>1973.2165199999999</v>
      </c>
      <c r="R41" s="36">
        <f t="shared" si="5"/>
        <v>1973.2165199999999</v>
      </c>
      <c r="S41" s="46">
        <v>1973</v>
      </c>
      <c r="T41" s="37"/>
      <c r="U41" s="20">
        <f t="shared" si="6"/>
        <v>0.21651999999994587</v>
      </c>
      <c r="V41" s="20">
        <v>0</v>
      </c>
      <c r="W41" s="20">
        <v>0</v>
      </c>
    </row>
    <row r="42" spans="1:23" ht="15.75" x14ac:dyDescent="0.25">
      <c r="A42" s="47">
        <v>62</v>
      </c>
      <c r="B42" s="48">
        <v>3</v>
      </c>
      <c r="C42" s="49"/>
      <c r="D42" s="50">
        <v>42681</v>
      </c>
      <c r="E42" s="50">
        <v>43582</v>
      </c>
      <c r="F42" s="48">
        <f t="shared" si="0"/>
        <v>901</v>
      </c>
      <c r="G42" s="50">
        <v>17531</v>
      </c>
      <c r="H42" s="50">
        <v>17862</v>
      </c>
      <c r="I42" s="48">
        <f t="shared" si="1"/>
        <v>331</v>
      </c>
      <c r="J42" s="51">
        <v>7.33</v>
      </c>
      <c r="K42" s="51">
        <v>3.93</v>
      </c>
      <c r="L42" s="52">
        <f t="shared" si="2"/>
        <v>7905.16</v>
      </c>
      <c r="M42" s="53">
        <f t="shared" si="3"/>
        <v>604.74473999999998</v>
      </c>
      <c r="N42" s="54">
        <v>0</v>
      </c>
      <c r="O42" s="54">
        <v>210.14345500000007</v>
      </c>
      <c r="P42" s="55">
        <v>0</v>
      </c>
      <c r="Q42" s="56">
        <f t="shared" si="7"/>
        <v>814.888195</v>
      </c>
      <c r="R42" s="57">
        <f t="shared" si="5"/>
        <v>814.888195</v>
      </c>
      <c r="S42" s="58"/>
      <c r="T42" s="59"/>
      <c r="U42" s="20">
        <f t="shared" si="6"/>
        <v>814.888195</v>
      </c>
      <c r="V42" s="20">
        <v>0</v>
      </c>
      <c r="W42" s="20">
        <v>814.888195</v>
      </c>
    </row>
    <row r="43" spans="1:23" ht="16.5" thickBot="1" x14ac:dyDescent="0.3">
      <c r="A43" s="60">
        <v>62</v>
      </c>
      <c r="B43" s="61">
        <v>3</v>
      </c>
      <c r="C43" s="62"/>
      <c r="D43" s="63">
        <v>1802</v>
      </c>
      <c r="E43" s="63">
        <v>1852</v>
      </c>
      <c r="F43" s="61">
        <f t="shared" si="0"/>
        <v>50</v>
      </c>
      <c r="G43" s="63"/>
      <c r="H43" s="63"/>
      <c r="I43" s="61">
        <f t="shared" si="1"/>
        <v>0</v>
      </c>
      <c r="J43" s="64">
        <v>6.53</v>
      </c>
      <c r="K43" s="65">
        <v>3.93</v>
      </c>
      <c r="L43" s="66">
        <f t="shared" si="2"/>
        <v>326.5</v>
      </c>
      <c r="M43" s="67">
        <f t="shared" si="3"/>
        <v>24.977249999999998</v>
      </c>
      <c r="N43" s="68">
        <v>496.28000000000003</v>
      </c>
      <c r="O43" s="68">
        <v>37.965420000000002</v>
      </c>
      <c r="P43" s="69">
        <f t="shared" ref="P43:P47" si="10">L43+N43</f>
        <v>822.78</v>
      </c>
      <c r="Q43" s="70">
        <f t="shared" si="7"/>
        <v>62.94267</v>
      </c>
      <c r="R43" s="71">
        <f t="shared" si="5"/>
        <v>885.72266999999999</v>
      </c>
      <c r="S43" s="72"/>
      <c r="T43" s="73"/>
      <c r="U43" s="20">
        <f t="shared" si="6"/>
        <v>885.72266999999999</v>
      </c>
      <c r="V43" s="20">
        <v>822.78</v>
      </c>
      <c r="W43" s="20">
        <v>62.94267</v>
      </c>
    </row>
    <row r="44" spans="1:23" ht="15.75" x14ac:dyDescent="0.25">
      <c r="A44" s="47">
        <v>64</v>
      </c>
      <c r="B44" s="48">
        <v>3</v>
      </c>
      <c r="C44" s="49"/>
      <c r="D44" s="50">
        <v>7379</v>
      </c>
      <c r="E44" s="50">
        <v>7729</v>
      </c>
      <c r="F44" s="48">
        <f t="shared" si="0"/>
        <v>350</v>
      </c>
      <c r="G44" s="50">
        <v>2673</v>
      </c>
      <c r="H44" s="50">
        <v>2764</v>
      </c>
      <c r="I44" s="48">
        <f t="shared" si="1"/>
        <v>91</v>
      </c>
      <c r="J44" s="51">
        <v>7.33</v>
      </c>
      <c r="K44" s="51">
        <v>3.93</v>
      </c>
      <c r="L44" s="52">
        <f t="shared" si="2"/>
        <v>2923.13</v>
      </c>
      <c r="M44" s="53">
        <f t="shared" si="3"/>
        <v>223.61944500000001</v>
      </c>
      <c r="N44" s="54">
        <v>4090.5</v>
      </c>
      <c r="O44" s="54">
        <v>312.92325</v>
      </c>
      <c r="P44" s="74">
        <f t="shared" si="10"/>
        <v>7013.63</v>
      </c>
      <c r="Q44" s="56">
        <f t="shared" si="7"/>
        <v>536.54269499999998</v>
      </c>
      <c r="R44" s="57">
        <f t="shared" si="5"/>
        <v>7550.1726950000002</v>
      </c>
      <c r="S44" s="58">
        <v>7550</v>
      </c>
      <c r="T44" s="59"/>
      <c r="U44" s="20">
        <f t="shared" si="6"/>
        <v>0.17269500000020344</v>
      </c>
      <c r="V44" s="20">
        <v>0</v>
      </c>
      <c r="W44" s="20">
        <v>0</v>
      </c>
    </row>
    <row r="45" spans="1:23" ht="16.5" thickBot="1" x14ac:dyDescent="0.3">
      <c r="A45" s="60">
        <v>64</v>
      </c>
      <c r="B45" s="61">
        <v>3</v>
      </c>
      <c r="C45" s="62"/>
      <c r="D45" s="75">
        <v>454</v>
      </c>
      <c r="E45" s="75">
        <v>474</v>
      </c>
      <c r="F45" s="61">
        <f t="shared" si="0"/>
        <v>20</v>
      </c>
      <c r="G45" s="76"/>
      <c r="H45" s="76"/>
      <c r="I45" s="61">
        <f t="shared" si="1"/>
        <v>0</v>
      </c>
      <c r="J45" s="65">
        <v>6.53</v>
      </c>
      <c r="K45" s="65">
        <v>3.93</v>
      </c>
      <c r="L45" s="66">
        <f t="shared" si="2"/>
        <v>130.6</v>
      </c>
      <c r="M45" s="67">
        <f t="shared" si="3"/>
        <v>9.9908999999999999</v>
      </c>
      <c r="N45" s="68">
        <v>287.32</v>
      </c>
      <c r="O45" s="68">
        <v>21.979980000000001</v>
      </c>
      <c r="P45" s="69">
        <f t="shared" si="10"/>
        <v>417.91999999999996</v>
      </c>
      <c r="Q45" s="70">
        <f t="shared" si="7"/>
        <v>31.970880000000001</v>
      </c>
      <c r="R45" s="71">
        <f t="shared" si="5"/>
        <v>449.89087999999998</v>
      </c>
      <c r="S45" s="72">
        <v>450</v>
      </c>
      <c r="T45" s="73" t="s">
        <v>19</v>
      </c>
      <c r="U45" s="20">
        <f t="shared" si="6"/>
        <v>-0.10912000000001854</v>
      </c>
      <c r="V45" s="20">
        <v>0</v>
      </c>
      <c r="W45" s="20">
        <v>0</v>
      </c>
    </row>
    <row r="46" spans="1:23" ht="15.75" x14ac:dyDescent="0.25">
      <c r="A46" s="77">
        <v>68</v>
      </c>
      <c r="B46" s="77">
        <v>2</v>
      </c>
      <c r="C46" s="78"/>
      <c r="D46" s="79">
        <v>28438</v>
      </c>
      <c r="E46" s="79">
        <v>28813</v>
      </c>
      <c r="F46" s="77">
        <f t="shared" si="0"/>
        <v>375</v>
      </c>
      <c r="G46" s="79">
        <v>12841</v>
      </c>
      <c r="H46" s="79">
        <v>12942</v>
      </c>
      <c r="I46" s="77">
        <f t="shared" si="1"/>
        <v>101</v>
      </c>
      <c r="J46" s="80">
        <v>7.33</v>
      </c>
      <c r="K46" s="80">
        <v>3.93</v>
      </c>
      <c r="L46" s="81">
        <f t="shared" si="2"/>
        <v>3145.68</v>
      </c>
      <c r="M46" s="82">
        <f t="shared" si="3"/>
        <v>240.64451999999997</v>
      </c>
      <c r="N46" s="83">
        <v>0</v>
      </c>
      <c r="O46" s="83">
        <v>0</v>
      </c>
      <c r="P46" s="84">
        <f t="shared" si="10"/>
        <v>3145.68</v>
      </c>
      <c r="Q46" s="85">
        <f t="shared" si="7"/>
        <v>240.64451999999997</v>
      </c>
      <c r="R46" s="86">
        <f t="shared" si="5"/>
        <v>3386.3245199999997</v>
      </c>
      <c r="S46" s="87">
        <v>3386</v>
      </c>
      <c r="T46" s="88"/>
      <c r="U46" s="20">
        <f t="shared" si="6"/>
        <v>0.32451999999966574</v>
      </c>
      <c r="V46" s="20">
        <v>0</v>
      </c>
      <c r="W46" s="20">
        <v>0</v>
      </c>
    </row>
    <row r="47" spans="1:23" ht="15.75" x14ac:dyDescent="0.25">
      <c r="A47" s="14">
        <v>70</v>
      </c>
      <c r="B47" s="14"/>
      <c r="C47" s="15"/>
      <c r="D47" s="89">
        <v>16</v>
      </c>
      <c r="E47" s="89">
        <v>16</v>
      </c>
      <c r="F47" s="14">
        <f t="shared" si="0"/>
        <v>0</v>
      </c>
      <c r="G47" s="14">
        <v>0</v>
      </c>
      <c r="H47" s="14">
        <v>0</v>
      </c>
      <c r="I47" s="14">
        <f t="shared" si="1"/>
        <v>0</v>
      </c>
      <c r="J47" s="17">
        <v>7.33</v>
      </c>
      <c r="K47" s="17">
        <v>3.93</v>
      </c>
      <c r="L47" s="18">
        <f t="shared" si="2"/>
        <v>0</v>
      </c>
      <c r="M47" s="19">
        <f t="shared" si="3"/>
        <v>0</v>
      </c>
      <c r="N47" s="20">
        <v>-382.34267</v>
      </c>
      <c r="O47" s="20">
        <v>0</v>
      </c>
      <c r="P47" s="21">
        <f t="shared" si="10"/>
        <v>-382.34267</v>
      </c>
      <c r="Q47" s="22">
        <f t="shared" si="7"/>
        <v>0</v>
      </c>
      <c r="R47" s="23">
        <f t="shared" si="5"/>
        <v>-382.34267</v>
      </c>
      <c r="S47" s="43"/>
      <c r="T47" s="25"/>
      <c r="U47" s="20">
        <f t="shared" si="6"/>
        <v>-382.34267</v>
      </c>
      <c r="V47" s="20">
        <v>-382.34267</v>
      </c>
      <c r="W47" s="20">
        <v>0</v>
      </c>
    </row>
    <row r="48" spans="1:23" ht="15.75" x14ac:dyDescent="0.25">
      <c r="A48" s="14">
        <v>71</v>
      </c>
      <c r="B48" s="14">
        <v>2</v>
      </c>
      <c r="C48" s="15"/>
      <c r="D48" s="16">
        <v>49044</v>
      </c>
      <c r="E48" s="16">
        <v>49434</v>
      </c>
      <c r="F48" s="14">
        <f t="shared" si="0"/>
        <v>390</v>
      </c>
      <c r="G48" s="16">
        <v>23200</v>
      </c>
      <c r="H48" s="16">
        <v>23283</v>
      </c>
      <c r="I48" s="14">
        <f t="shared" si="1"/>
        <v>83</v>
      </c>
      <c r="J48" s="17">
        <v>7.33</v>
      </c>
      <c r="K48" s="17">
        <v>3.93</v>
      </c>
      <c r="L48" s="18">
        <f t="shared" si="2"/>
        <v>3184.89</v>
      </c>
      <c r="M48" s="19">
        <f t="shared" si="3"/>
        <v>243.64408499999999</v>
      </c>
      <c r="N48" s="20">
        <v>0</v>
      </c>
      <c r="O48" s="20">
        <v>-542.48869000000002</v>
      </c>
      <c r="P48" s="40">
        <v>0</v>
      </c>
      <c r="Q48" s="22">
        <f t="shared" si="7"/>
        <v>-298.844605</v>
      </c>
      <c r="R48" s="23">
        <f t="shared" si="5"/>
        <v>-298.844605</v>
      </c>
      <c r="S48" s="24"/>
      <c r="T48" s="25"/>
      <c r="U48" s="20">
        <f t="shared" si="6"/>
        <v>-298.844605</v>
      </c>
      <c r="V48" s="20">
        <v>0</v>
      </c>
      <c r="W48" s="20">
        <v>-298.844605</v>
      </c>
    </row>
    <row r="49" spans="1:23" ht="15.75" x14ac:dyDescent="0.25">
      <c r="A49" s="14">
        <v>72</v>
      </c>
      <c r="B49" s="14">
        <v>2</v>
      </c>
      <c r="C49" s="15"/>
      <c r="D49" s="16">
        <v>46463</v>
      </c>
      <c r="E49" s="16">
        <v>47158</v>
      </c>
      <c r="F49" s="14">
        <f t="shared" si="0"/>
        <v>695</v>
      </c>
      <c r="G49" s="16">
        <v>29589</v>
      </c>
      <c r="H49" s="16">
        <v>29983</v>
      </c>
      <c r="I49" s="14">
        <f t="shared" si="1"/>
        <v>394</v>
      </c>
      <c r="J49" s="17">
        <v>7.33</v>
      </c>
      <c r="K49" s="17">
        <v>3.93</v>
      </c>
      <c r="L49" s="18">
        <f t="shared" si="2"/>
        <v>6642.77</v>
      </c>
      <c r="M49" s="19">
        <f t="shared" si="3"/>
        <v>508.17190500000004</v>
      </c>
      <c r="N49" s="20">
        <v>0</v>
      </c>
      <c r="O49" s="20">
        <v>0</v>
      </c>
      <c r="P49" s="40">
        <v>0</v>
      </c>
      <c r="Q49" s="22">
        <f t="shared" si="7"/>
        <v>508.17190500000004</v>
      </c>
      <c r="R49" s="23">
        <f t="shared" si="5"/>
        <v>508.17190500000004</v>
      </c>
      <c r="S49" s="41">
        <v>510</v>
      </c>
      <c r="T49" s="25"/>
      <c r="U49" s="20">
        <f t="shared" si="6"/>
        <v>-1.8280949999999621</v>
      </c>
      <c r="V49" s="20">
        <v>0</v>
      </c>
      <c r="W49" s="20">
        <v>0</v>
      </c>
    </row>
    <row r="50" spans="1:23" ht="15.75" x14ac:dyDescent="0.25">
      <c r="A50" s="14">
        <v>74</v>
      </c>
      <c r="B50" s="14">
        <v>2</v>
      </c>
      <c r="C50" s="15"/>
      <c r="D50" s="16">
        <v>0</v>
      </c>
      <c r="E50" s="16">
        <v>0</v>
      </c>
      <c r="F50" s="14">
        <f t="shared" si="0"/>
        <v>0</v>
      </c>
      <c r="G50" s="16">
        <v>0</v>
      </c>
      <c r="H50" s="16">
        <v>0</v>
      </c>
      <c r="I50" s="14">
        <f t="shared" si="1"/>
        <v>0</v>
      </c>
      <c r="J50" s="17">
        <v>7.33</v>
      </c>
      <c r="K50" s="17">
        <v>3.93</v>
      </c>
      <c r="L50" s="18">
        <f t="shared" si="2"/>
        <v>0</v>
      </c>
      <c r="M50" s="19">
        <f t="shared" si="3"/>
        <v>0</v>
      </c>
      <c r="N50" s="20">
        <v>0</v>
      </c>
      <c r="O50" s="20">
        <v>0</v>
      </c>
      <c r="P50" s="21">
        <f>L50+N50</f>
        <v>0</v>
      </c>
      <c r="Q50" s="22">
        <f t="shared" si="7"/>
        <v>0</v>
      </c>
      <c r="R50" s="23">
        <f t="shared" si="5"/>
        <v>0</v>
      </c>
      <c r="S50" s="26"/>
      <c r="T50" s="25"/>
      <c r="U50" s="20">
        <f t="shared" si="6"/>
        <v>0</v>
      </c>
      <c r="V50" s="20">
        <v>0</v>
      </c>
      <c r="W50" s="20">
        <v>0</v>
      </c>
    </row>
    <row r="51" spans="1:23" ht="15.75" x14ac:dyDescent="0.25">
      <c r="A51" s="14">
        <v>78</v>
      </c>
      <c r="B51" s="14">
        <v>6</v>
      </c>
      <c r="C51" s="15"/>
      <c r="D51" s="16">
        <v>95</v>
      </c>
      <c r="E51" s="16">
        <v>95</v>
      </c>
      <c r="F51" s="14">
        <f t="shared" si="0"/>
        <v>0</v>
      </c>
      <c r="G51" s="14"/>
      <c r="H51" s="14"/>
      <c r="I51" s="14">
        <f t="shared" si="1"/>
        <v>0</v>
      </c>
      <c r="J51" s="27">
        <v>6.53</v>
      </c>
      <c r="K51" s="17">
        <v>3.93</v>
      </c>
      <c r="L51" s="18">
        <f t="shared" si="2"/>
        <v>0</v>
      </c>
      <c r="M51" s="19">
        <f t="shared" si="3"/>
        <v>0</v>
      </c>
      <c r="N51" s="20">
        <v>0</v>
      </c>
      <c r="O51" s="20">
        <v>0</v>
      </c>
      <c r="P51" s="21">
        <f>L51+N51</f>
        <v>0</v>
      </c>
      <c r="Q51" s="22">
        <f t="shared" si="7"/>
        <v>0</v>
      </c>
      <c r="R51" s="23">
        <f t="shared" si="5"/>
        <v>0</v>
      </c>
      <c r="S51" s="26"/>
      <c r="T51" s="25"/>
      <c r="U51" s="20">
        <f t="shared" si="6"/>
        <v>0</v>
      </c>
      <c r="V51" s="20">
        <v>0</v>
      </c>
      <c r="W51" s="20">
        <v>0</v>
      </c>
    </row>
    <row r="52" spans="1:23" ht="15.75" x14ac:dyDescent="0.25">
      <c r="A52" s="14">
        <v>79</v>
      </c>
      <c r="B52" s="14">
        <v>6</v>
      </c>
      <c r="C52" s="15"/>
      <c r="D52" s="16">
        <v>118</v>
      </c>
      <c r="E52" s="16">
        <v>118</v>
      </c>
      <c r="F52" s="14">
        <f t="shared" si="0"/>
        <v>0</v>
      </c>
      <c r="G52" s="14"/>
      <c r="H52" s="14"/>
      <c r="I52" s="14">
        <f t="shared" si="1"/>
        <v>0</v>
      </c>
      <c r="J52" s="27">
        <v>6.53</v>
      </c>
      <c r="K52" s="17">
        <v>3.93</v>
      </c>
      <c r="L52" s="18">
        <f t="shared" si="2"/>
        <v>0</v>
      </c>
      <c r="M52" s="19">
        <f t="shared" si="3"/>
        <v>0</v>
      </c>
      <c r="N52" s="20">
        <v>0</v>
      </c>
      <c r="O52" s="20">
        <v>0</v>
      </c>
      <c r="P52" s="21">
        <f>L52+N52</f>
        <v>0</v>
      </c>
      <c r="Q52" s="22">
        <f t="shared" si="7"/>
        <v>0</v>
      </c>
      <c r="R52" s="23">
        <f t="shared" si="5"/>
        <v>0</v>
      </c>
      <c r="S52" s="26"/>
      <c r="T52" s="25"/>
      <c r="U52" s="20">
        <f t="shared" si="6"/>
        <v>0</v>
      </c>
      <c r="V52" s="20">
        <v>0</v>
      </c>
      <c r="W52" s="20">
        <v>0</v>
      </c>
    </row>
    <row r="53" spans="1:23" ht="15.75" x14ac:dyDescent="0.25">
      <c r="A53" s="14">
        <v>80</v>
      </c>
      <c r="B53" s="14">
        <v>6</v>
      </c>
      <c r="C53" s="15"/>
      <c r="D53" s="16">
        <v>6114</v>
      </c>
      <c r="E53" s="16">
        <v>6295</v>
      </c>
      <c r="F53" s="14">
        <f t="shared" si="0"/>
        <v>181</v>
      </c>
      <c r="G53" s="16"/>
      <c r="H53" s="16"/>
      <c r="I53" s="14">
        <f t="shared" si="1"/>
        <v>0</v>
      </c>
      <c r="J53" s="27">
        <v>6.53</v>
      </c>
      <c r="K53" s="17">
        <v>3.93</v>
      </c>
      <c r="L53" s="18">
        <f t="shared" si="2"/>
        <v>1181.93</v>
      </c>
      <c r="M53" s="19">
        <f t="shared" si="3"/>
        <v>90.417645000000007</v>
      </c>
      <c r="N53" s="20">
        <v>0</v>
      </c>
      <c r="O53" s="20">
        <v>0</v>
      </c>
      <c r="P53" s="40">
        <v>0</v>
      </c>
      <c r="Q53" s="22">
        <f t="shared" si="7"/>
        <v>90.417645000000007</v>
      </c>
      <c r="R53" s="23">
        <f t="shared" si="5"/>
        <v>90.417645000000007</v>
      </c>
      <c r="S53" s="41">
        <v>90</v>
      </c>
      <c r="T53" s="25"/>
      <c r="U53" s="20">
        <f t="shared" si="6"/>
        <v>0.41764500000000737</v>
      </c>
      <c r="V53" s="20">
        <v>0</v>
      </c>
      <c r="W53" s="20">
        <v>0</v>
      </c>
    </row>
    <row r="54" spans="1:23" ht="15.75" x14ac:dyDescent="0.25">
      <c r="A54" s="14">
        <v>85</v>
      </c>
      <c r="B54" s="14">
        <v>3</v>
      </c>
      <c r="C54" s="15"/>
      <c r="D54" s="16">
        <v>5</v>
      </c>
      <c r="E54" s="16">
        <v>5</v>
      </c>
      <c r="F54" s="14">
        <f t="shared" si="0"/>
        <v>0</v>
      </c>
      <c r="G54" s="16">
        <v>0</v>
      </c>
      <c r="H54" s="16">
        <v>0</v>
      </c>
      <c r="I54" s="14">
        <f t="shared" si="1"/>
        <v>0</v>
      </c>
      <c r="J54" s="17">
        <v>7.33</v>
      </c>
      <c r="K54" s="17">
        <v>3.93</v>
      </c>
      <c r="L54" s="18">
        <f t="shared" si="2"/>
        <v>0</v>
      </c>
      <c r="M54" s="19">
        <f t="shared" si="3"/>
        <v>0</v>
      </c>
      <c r="N54" s="20">
        <v>0</v>
      </c>
      <c r="O54" s="20">
        <v>0</v>
      </c>
      <c r="P54" s="21">
        <f>L54+N54</f>
        <v>0</v>
      </c>
      <c r="Q54" s="22">
        <f t="shared" si="7"/>
        <v>0</v>
      </c>
      <c r="R54" s="23">
        <f t="shared" si="5"/>
        <v>0</v>
      </c>
      <c r="S54" s="26"/>
      <c r="T54" s="25"/>
      <c r="U54" s="20">
        <f t="shared" si="6"/>
        <v>0</v>
      </c>
      <c r="V54" s="20">
        <v>0</v>
      </c>
      <c r="W54" s="20">
        <v>0</v>
      </c>
    </row>
    <row r="55" spans="1:23" ht="15.75" x14ac:dyDescent="0.25">
      <c r="A55" s="14">
        <v>86</v>
      </c>
      <c r="B55" s="14">
        <v>3</v>
      </c>
      <c r="C55" s="15"/>
      <c r="D55" s="16">
        <v>17746</v>
      </c>
      <c r="E55" s="16">
        <v>18064</v>
      </c>
      <c r="F55" s="14">
        <f t="shared" si="0"/>
        <v>318</v>
      </c>
      <c r="G55" s="16">
        <v>8158</v>
      </c>
      <c r="H55" s="16">
        <v>8292</v>
      </c>
      <c r="I55" s="14">
        <f t="shared" si="1"/>
        <v>134</v>
      </c>
      <c r="J55" s="17">
        <v>7.33</v>
      </c>
      <c r="K55" s="17">
        <v>3.93</v>
      </c>
      <c r="L55" s="18">
        <f t="shared" si="2"/>
        <v>2857.56</v>
      </c>
      <c r="M55" s="19">
        <f t="shared" si="3"/>
        <v>218.60334</v>
      </c>
      <c r="N55" s="20">
        <v>0</v>
      </c>
      <c r="O55" s="20">
        <v>0</v>
      </c>
      <c r="P55" s="21">
        <f>L55+N55</f>
        <v>2857.56</v>
      </c>
      <c r="Q55" s="22">
        <f t="shared" si="7"/>
        <v>218.60334</v>
      </c>
      <c r="R55" s="23">
        <f t="shared" si="5"/>
        <v>3076.1633400000001</v>
      </c>
      <c r="S55" s="41">
        <v>3076</v>
      </c>
      <c r="T55" s="25"/>
      <c r="U55" s="20">
        <f t="shared" si="6"/>
        <v>0.16334000000006199</v>
      </c>
      <c r="V55" s="20">
        <v>0</v>
      </c>
      <c r="W55" s="20">
        <v>0</v>
      </c>
    </row>
    <row r="56" spans="1:23" ht="15.75" x14ac:dyDescent="0.25">
      <c r="A56" s="14">
        <v>87</v>
      </c>
      <c r="B56" s="14">
        <v>3</v>
      </c>
      <c r="C56" s="15"/>
      <c r="D56" s="16">
        <v>773</v>
      </c>
      <c r="E56" s="16">
        <v>784</v>
      </c>
      <c r="F56" s="14">
        <f t="shared" si="0"/>
        <v>11</v>
      </c>
      <c r="G56" s="16">
        <v>178</v>
      </c>
      <c r="H56" s="16">
        <v>180</v>
      </c>
      <c r="I56" s="14">
        <f t="shared" si="1"/>
        <v>2</v>
      </c>
      <c r="J56" s="17">
        <v>7.33</v>
      </c>
      <c r="K56" s="17">
        <v>3.93</v>
      </c>
      <c r="L56" s="18">
        <f t="shared" si="2"/>
        <v>88.49</v>
      </c>
      <c r="M56" s="19">
        <f t="shared" si="3"/>
        <v>6.7694849999999995</v>
      </c>
      <c r="N56" s="20">
        <v>-1364.52396</v>
      </c>
      <c r="O56" s="20">
        <v>0</v>
      </c>
      <c r="P56" s="21">
        <f>L56+N56</f>
        <v>-1276.03396</v>
      </c>
      <c r="Q56" s="22">
        <f t="shared" si="7"/>
        <v>6.7694849999999995</v>
      </c>
      <c r="R56" s="23">
        <f t="shared" si="5"/>
        <v>-1269.2644749999999</v>
      </c>
      <c r="S56" s="24">
        <v>1000</v>
      </c>
      <c r="T56" s="25"/>
      <c r="U56" s="20">
        <f t="shared" si="6"/>
        <v>-2269.2644749999999</v>
      </c>
      <c r="V56" s="20">
        <v>-2269.2644749999999</v>
      </c>
      <c r="W56" s="20">
        <v>0</v>
      </c>
    </row>
    <row r="57" spans="1:23" ht="15.75" x14ac:dyDescent="0.25">
      <c r="A57" s="14">
        <v>89</v>
      </c>
      <c r="B57" s="14">
        <v>3</v>
      </c>
      <c r="C57" s="15"/>
      <c r="D57" s="16">
        <v>64</v>
      </c>
      <c r="E57" s="16">
        <v>64</v>
      </c>
      <c r="F57" s="14">
        <f t="shared" si="0"/>
        <v>0</v>
      </c>
      <c r="G57" s="16">
        <v>0</v>
      </c>
      <c r="H57" s="16">
        <v>0</v>
      </c>
      <c r="I57" s="14">
        <f t="shared" si="1"/>
        <v>0</v>
      </c>
      <c r="J57" s="17">
        <v>7.33</v>
      </c>
      <c r="K57" s="17">
        <v>3.93</v>
      </c>
      <c r="L57" s="18">
        <f t="shared" si="2"/>
        <v>0</v>
      </c>
      <c r="M57" s="19">
        <f t="shared" si="3"/>
        <v>0</v>
      </c>
      <c r="N57" s="20">
        <v>0</v>
      </c>
      <c r="O57" s="20">
        <v>0</v>
      </c>
      <c r="P57" s="21">
        <f>L57+N57</f>
        <v>0</v>
      </c>
      <c r="Q57" s="22">
        <f t="shared" si="7"/>
        <v>0</v>
      </c>
      <c r="R57" s="23">
        <f t="shared" si="5"/>
        <v>0</v>
      </c>
      <c r="S57" s="26"/>
      <c r="T57" s="25"/>
      <c r="U57" s="20">
        <f t="shared" si="6"/>
        <v>0</v>
      </c>
      <c r="V57" s="20">
        <v>0</v>
      </c>
      <c r="W57" s="20">
        <v>0</v>
      </c>
    </row>
    <row r="58" spans="1:23" ht="15.75" x14ac:dyDescent="0.25">
      <c r="A58" s="14">
        <v>90</v>
      </c>
      <c r="B58" s="14">
        <v>3</v>
      </c>
      <c r="C58" s="15"/>
      <c r="D58" s="16">
        <v>16710</v>
      </c>
      <c r="E58" s="16">
        <v>16889</v>
      </c>
      <c r="F58" s="14">
        <f t="shared" si="0"/>
        <v>179</v>
      </c>
      <c r="G58" s="16">
        <v>7570</v>
      </c>
      <c r="H58" s="16">
        <v>7641</v>
      </c>
      <c r="I58" s="14">
        <f t="shared" si="1"/>
        <v>71</v>
      </c>
      <c r="J58" s="17">
        <v>7.33</v>
      </c>
      <c r="K58" s="17">
        <v>3.93</v>
      </c>
      <c r="L58" s="18">
        <f t="shared" si="2"/>
        <v>1591.1</v>
      </c>
      <c r="M58" s="19">
        <f t="shared" si="3"/>
        <v>121.71914999999998</v>
      </c>
      <c r="N58" s="20">
        <v>0</v>
      </c>
      <c r="O58" s="20">
        <v>-1886.2991549999995</v>
      </c>
      <c r="P58" s="40">
        <v>0</v>
      </c>
      <c r="Q58" s="22">
        <f t="shared" si="7"/>
        <v>-1764.5800049999996</v>
      </c>
      <c r="R58" s="23">
        <f t="shared" si="5"/>
        <v>-1764.5800049999996</v>
      </c>
      <c r="S58" s="90"/>
      <c r="T58" s="25"/>
      <c r="U58" s="20">
        <f t="shared" si="6"/>
        <v>-1764.5800049999996</v>
      </c>
      <c r="V58" s="20">
        <v>0</v>
      </c>
      <c r="W58" s="20">
        <v>-1764.5800049999996</v>
      </c>
    </row>
    <row r="59" spans="1:23" ht="15.75" x14ac:dyDescent="0.25">
      <c r="A59" s="14">
        <v>93</v>
      </c>
      <c r="B59" s="14"/>
      <c r="C59" s="15"/>
      <c r="D59" s="89">
        <v>0</v>
      </c>
      <c r="E59" s="89">
        <v>0</v>
      </c>
      <c r="F59" s="14">
        <f t="shared" si="0"/>
        <v>0</v>
      </c>
      <c r="G59" s="16"/>
      <c r="H59" s="16"/>
      <c r="I59" s="14">
        <f t="shared" si="1"/>
        <v>0</v>
      </c>
      <c r="J59" s="17">
        <v>6.53</v>
      </c>
      <c r="K59" s="17">
        <v>3.93</v>
      </c>
      <c r="L59" s="18">
        <f t="shared" si="2"/>
        <v>0</v>
      </c>
      <c r="M59" s="19">
        <f t="shared" si="3"/>
        <v>0</v>
      </c>
      <c r="N59" s="20">
        <v>0</v>
      </c>
      <c r="O59" s="20">
        <v>0</v>
      </c>
      <c r="P59" s="21">
        <f>L59+N59</f>
        <v>0</v>
      </c>
      <c r="Q59" s="22">
        <f t="shared" si="7"/>
        <v>0</v>
      </c>
      <c r="R59" s="23">
        <f t="shared" si="5"/>
        <v>0</v>
      </c>
      <c r="S59" s="26"/>
      <c r="T59" s="25"/>
      <c r="U59" s="20">
        <f t="shared" si="6"/>
        <v>0</v>
      </c>
      <c r="V59" s="20">
        <v>0</v>
      </c>
      <c r="W59" s="20">
        <v>0</v>
      </c>
    </row>
    <row r="60" spans="1:23" ht="15.75" x14ac:dyDescent="0.25">
      <c r="A60" s="14">
        <v>99</v>
      </c>
      <c r="B60" s="14">
        <v>6</v>
      </c>
      <c r="C60" s="15"/>
      <c r="D60" s="16">
        <v>15932</v>
      </c>
      <c r="E60" s="16">
        <v>16329</v>
      </c>
      <c r="F60" s="14">
        <f t="shared" si="0"/>
        <v>397</v>
      </c>
      <c r="G60" s="16">
        <v>8228</v>
      </c>
      <c r="H60" s="16">
        <v>8341</v>
      </c>
      <c r="I60" s="14">
        <f t="shared" si="1"/>
        <v>113</v>
      </c>
      <c r="J60" s="17">
        <v>7.33</v>
      </c>
      <c r="K60" s="17">
        <v>3.93</v>
      </c>
      <c r="L60" s="18">
        <f t="shared" si="2"/>
        <v>3354.1000000000004</v>
      </c>
      <c r="M60" s="19">
        <f t="shared" si="3"/>
        <v>256.58865000000003</v>
      </c>
      <c r="N60" s="20">
        <v>0</v>
      </c>
      <c r="O60" s="20">
        <v>635.50386000000003</v>
      </c>
      <c r="P60" s="40">
        <v>0</v>
      </c>
      <c r="Q60" s="22">
        <f t="shared" si="7"/>
        <v>892.09251000000006</v>
      </c>
      <c r="R60" s="23">
        <f t="shared" si="5"/>
        <v>892.09251000000006</v>
      </c>
      <c r="S60" s="24">
        <v>892</v>
      </c>
      <c r="T60" s="25"/>
      <c r="U60" s="20">
        <f t="shared" si="6"/>
        <v>9.2510000000061154E-2</v>
      </c>
      <c r="V60" s="20">
        <v>0</v>
      </c>
      <c r="W60" s="20">
        <v>0</v>
      </c>
    </row>
    <row r="61" spans="1:23" ht="15.75" x14ac:dyDescent="0.25">
      <c r="A61" s="14">
        <v>102</v>
      </c>
      <c r="B61" s="14">
        <v>6</v>
      </c>
      <c r="C61" s="15"/>
      <c r="D61" s="16">
        <v>0</v>
      </c>
      <c r="E61" s="16">
        <v>0</v>
      </c>
      <c r="F61" s="14">
        <f t="shared" si="0"/>
        <v>0</v>
      </c>
      <c r="G61" s="16">
        <v>0</v>
      </c>
      <c r="H61" s="16">
        <v>0</v>
      </c>
      <c r="I61" s="14">
        <f t="shared" si="1"/>
        <v>0</v>
      </c>
      <c r="J61" s="17">
        <v>7.33</v>
      </c>
      <c r="K61" s="17">
        <v>3.93</v>
      </c>
      <c r="L61" s="18">
        <f t="shared" si="2"/>
        <v>0</v>
      </c>
      <c r="M61" s="19">
        <f t="shared" si="3"/>
        <v>0</v>
      </c>
      <c r="N61" s="20">
        <v>0</v>
      </c>
      <c r="O61" s="20">
        <v>0</v>
      </c>
      <c r="P61" s="21">
        <f>L61+N61</f>
        <v>0</v>
      </c>
      <c r="Q61" s="22">
        <f t="shared" si="7"/>
        <v>0</v>
      </c>
      <c r="R61" s="23">
        <f t="shared" si="5"/>
        <v>0</v>
      </c>
      <c r="S61" s="26"/>
      <c r="T61" s="25"/>
      <c r="U61" s="20">
        <f t="shared" si="6"/>
        <v>0</v>
      </c>
      <c r="V61" s="20">
        <v>0</v>
      </c>
      <c r="W61" s="20">
        <v>0</v>
      </c>
    </row>
    <row r="62" spans="1:23" ht="15.75" x14ac:dyDescent="0.25">
      <c r="A62" s="14">
        <v>107</v>
      </c>
      <c r="B62" s="14">
        <v>1</v>
      </c>
      <c r="C62" s="15"/>
      <c r="D62" s="16">
        <v>4</v>
      </c>
      <c r="E62" s="16">
        <v>4</v>
      </c>
      <c r="F62" s="14">
        <f t="shared" si="0"/>
        <v>0</v>
      </c>
      <c r="G62" s="14"/>
      <c r="H62" s="14"/>
      <c r="I62" s="14">
        <f t="shared" si="1"/>
        <v>0</v>
      </c>
      <c r="J62" s="27">
        <v>6.53</v>
      </c>
      <c r="K62" s="17">
        <v>3.93</v>
      </c>
      <c r="L62" s="18">
        <f t="shared" si="2"/>
        <v>0</v>
      </c>
      <c r="M62" s="19">
        <f t="shared" si="3"/>
        <v>0</v>
      </c>
      <c r="N62" s="20">
        <v>0</v>
      </c>
      <c r="O62" s="20">
        <v>0</v>
      </c>
      <c r="P62" s="21">
        <f>L62+N62</f>
        <v>0</v>
      </c>
      <c r="Q62" s="22">
        <f t="shared" si="7"/>
        <v>0</v>
      </c>
      <c r="R62" s="23">
        <f t="shared" si="5"/>
        <v>0</v>
      </c>
      <c r="S62" s="26"/>
      <c r="T62" s="25"/>
      <c r="U62" s="20">
        <f t="shared" si="6"/>
        <v>0</v>
      </c>
      <c r="V62" s="20">
        <v>0</v>
      </c>
      <c r="W62" s="20">
        <v>0</v>
      </c>
    </row>
    <row r="63" spans="1:23" ht="15.75" x14ac:dyDescent="0.25">
      <c r="A63" s="14">
        <v>110</v>
      </c>
      <c r="B63" s="14">
        <v>4</v>
      </c>
      <c r="C63" s="15"/>
      <c r="D63" s="16">
        <v>11237</v>
      </c>
      <c r="E63" s="16">
        <v>11404</v>
      </c>
      <c r="F63" s="14">
        <f t="shared" si="0"/>
        <v>167</v>
      </c>
      <c r="G63" s="16">
        <v>2546</v>
      </c>
      <c r="H63" s="16">
        <v>2601</v>
      </c>
      <c r="I63" s="14">
        <f t="shared" si="1"/>
        <v>55</v>
      </c>
      <c r="J63" s="17">
        <v>7.33</v>
      </c>
      <c r="K63" s="17">
        <v>3.93</v>
      </c>
      <c r="L63" s="18">
        <f t="shared" si="2"/>
        <v>1440.26</v>
      </c>
      <c r="M63" s="19">
        <f t="shared" si="3"/>
        <v>110.17989</v>
      </c>
      <c r="N63" s="20">
        <v>1803.36</v>
      </c>
      <c r="O63" s="20">
        <v>137.95703999999998</v>
      </c>
      <c r="P63" s="21">
        <f>L63+N63</f>
        <v>3243.62</v>
      </c>
      <c r="Q63" s="22">
        <f t="shared" si="7"/>
        <v>248.13692999999998</v>
      </c>
      <c r="R63" s="23">
        <f t="shared" si="5"/>
        <v>3491.75693</v>
      </c>
      <c r="S63" s="24">
        <v>3492</v>
      </c>
      <c r="T63" s="91"/>
      <c r="U63" s="20">
        <f t="shared" si="6"/>
        <v>-0.2430699999999888</v>
      </c>
      <c r="V63" s="20">
        <v>0</v>
      </c>
      <c r="W63" s="20">
        <v>0</v>
      </c>
    </row>
    <row r="64" spans="1:23" ht="15.75" x14ac:dyDescent="0.25">
      <c r="A64" s="92">
        <v>112</v>
      </c>
      <c r="B64" s="93"/>
      <c r="C64" s="94"/>
      <c r="D64" s="95">
        <v>6135</v>
      </c>
      <c r="E64" s="95">
        <v>6411</v>
      </c>
      <c r="F64" s="14">
        <f t="shared" si="0"/>
        <v>276</v>
      </c>
      <c r="G64" s="96">
        <v>3794</v>
      </c>
      <c r="H64" s="96">
        <v>3888</v>
      </c>
      <c r="I64" s="14">
        <f t="shared" si="1"/>
        <v>94</v>
      </c>
      <c r="J64" s="17">
        <v>7.33</v>
      </c>
      <c r="K64" s="17">
        <v>3.93</v>
      </c>
      <c r="L64" s="18">
        <f t="shared" si="2"/>
        <v>2392.5</v>
      </c>
      <c r="M64" s="19">
        <f t="shared" si="3"/>
        <v>183.02625</v>
      </c>
      <c r="N64" s="20">
        <v>0</v>
      </c>
      <c r="O64" s="20">
        <v>122.27300999999999</v>
      </c>
      <c r="P64" s="40">
        <v>0</v>
      </c>
      <c r="Q64" s="22">
        <f t="shared" si="7"/>
        <v>305.29926</v>
      </c>
      <c r="R64" s="23">
        <f t="shared" si="5"/>
        <v>305.29926</v>
      </c>
      <c r="S64" s="24"/>
      <c r="T64" s="42"/>
      <c r="U64" s="20">
        <f t="shared" si="6"/>
        <v>305.29926</v>
      </c>
      <c r="V64" s="20">
        <v>0</v>
      </c>
      <c r="W64" s="20">
        <v>305.29926</v>
      </c>
    </row>
    <row r="65" spans="1:23" ht="15.75" x14ac:dyDescent="0.25">
      <c r="A65" s="14">
        <v>115</v>
      </c>
      <c r="B65" s="14">
        <v>6</v>
      </c>
      <c r="C65" s="15"/>
      <c r="D65" s="16">
        <v>11219</v>
      </c>
      <c r="E65" s="16">
        <v>11417</v>
      </c>
      <c r="F65" s="14">
        <f t="shared" si="0"/>
        <v>198</v>
      </c>
      <c r="G65" s="16">
        <v>6023</v>
      </c>
      <c r="H65" s="16">
        <v>6163</v>
      </c>
      <c r="I65" s="14">
        <f t="shared" si="1"/>
        <v>140</v>
      </c>
      <c r="J65" s="17">
        <v>7.33</v>
      </c>
      <c r="K65" s="17">
        <v>3.93</v>
      </c>
      <c r="L65" s="18">
        <f t="shared" si="2"/>
        <v>2001.54</v>
      </c>
      <c r="M65" s="19">
        <f t="shared" si="3"/>
        <v>153.11780999999999</v>
      </c>
      <c r="N65" s="20">
        <v>98.697910000000093</v>
      </c>
      <c r="O65" s="20">
        <v>0</v>
      </c>
      <c r="P65" s="21">
        <f t="shared" ref="P65:P73" si="11">L65+N65</f>
        <v>2100.2379099999998</v>
      </c>
      <c r="Q65" s="22">
        <f t="shared" si="7"/>
        <v>153.11780999999999</v>
      </c>
      <c r="R65" s="23">
        <f t="shared" si="5"/>
        <v>2253.35572</v>
      </c>
      <c r="S65" s="41">
        <v>2253</v>
      </c>
      <c r="T65" s="25"/>
      <c r="U65" s="20">
        <f t="shared" si="6"/>
        <v>0.35572000000001935</v>
      </c>
      <c r="V65" s="20">
        <v>0</v>
      </c>
      <c r="W65" s="20">
        <v>0</v>
      </c>
    </row>
    <row r="66" spans="1:23" ht="15.75" x14ac:dyDescent="0.25">
      <c r="A66" s="14">
        <v>116</v>
      </c>
      <c r="B66" s="14">
        <v>6</v>
      </c>
      <c r="C66" s="15"/>
      <c r="D66" s="16">
        <v>612</v>
      </c>
      <c r="E66" s="16">
        <v>643</v>
      </c>
      <c r="F66" s="14">
        <f t="shared" ref="F66:F116" si="12">E66-D66</f>
        <v>31</v>
      </c>
      <c r="G66" s="16">
        <v>304</v>
      </c>
      <c r="H66" s="16">
        <v>319</v>
      </c>
      <c r="I66" s="14">
        <f t="shared" ref="I66:I116" si="13">H66-G66</f>
        <v>15</v>
      </c>
      <c r="J66" s="17">
        <v>7.33</v>
      </c>
      <c r="K66" s="17">
        <v>3.93</v>
      </c>
      <c r="L66" s="18">
        <f t="shared" ref="L66:L116" si="14">F66*J66+K66*I66</f>
        <v>286.18</v>
      </c>
      <c r="M66" s="19">
        <f t="shared" ref="M66:M116" si="15">L66*0.0765</f>
        <v>21.892769999999999</v>
      </c>
      <c r="N66" s="20">
        <v>2405.7399999999998</v>
      </c>
      <c r="O66" s="20">
        <v>184.03910999999999</v>
      </c>
      <c r="P66" s="21">
        <f t="shared" si="11"/>
        <v>2691.9199999999996</v>
      </c>
      <c r="Q66" s="22">
        <f t="shared" si="7"/>
        <v>205.93187999999998</v>
      </c>
      <c r="R66" s="23">
        <f t="shared" ref="R66:R116" si="16">P66+Q66</f>
        <v>2897.8518799999997</v>
      </c>
      <c r="S66" s="24"/>
      <c r="T66" s="25"/>
      <c r="U66" s="20">
        <f t="shared" si="6"/>
        <v>2897.8518799999997</v>
      </c>
      <c r="V66" s="20">
        <v>2691.9199999999996</v>
      </c>
      <c r="W66" s="20">
        <v>205.93187999999998</v>
      </c>
    </row>
    <row r="67" spans="1:23" ht="15.75" x14ac:dyDescent="0.25">
      <c r="A67" s="14">
        <v>117</v>
      </c>
      <c r="B67" s="14">
        <v>6</v>
      </c>
      <c r="C67" s="15"/>
      <c r="D67" s="16">
        <v>0</v>
      </c>
      <c r="E67" s="16">
        <v>0</v>
      </c>
      <c r="F67" s="14">
        <f t="shared" si="12"/>
        <v>0</v>
      </c>
      <c r="G67" s="16">
        <v>0</v>
      </c>
      <c r="H67" s="16">
        <v>0</v>
      </c>
      <c r="I67" s="14">
        <f t="shared" si="13"/>
        <v>0</v>
      </c>
      <c r="J67" s="17">
        <v>7.33</v>
      </c>
      <c r="K67" s="17">
        <v>3.93</v>
      </c>
      <c r="L67" s="18">
        <f t="shared" si="14"/>
        <v>0</v>
      </c>
      <c r="M67" s="19">
        <f t="shared" si="15"/>
        <v>0</v>
      </c>
      <c r="N67" s="20">
        <v>0</v>
      </c>
      <c r="O67" s="20">
        <v>0</v>
      </c>
      <c r="P67" s="21">
        <f t="shared" si="11"/>
        <v>0</v>
      </c>
      <c r="Q67" s="22">
        <f t="shared" si="7"/>
        <v>0</v>
      </c>
      <c r="R67" s="23">
        <f t="shared" si="16"/>
        <v>0</v>
      </c>
      <c r="S67" s="26"/>
      <c r="T67" s="25"/>
      <c r="U67" s="20">
        <f t="shared" ref="U67:U116" si="17">R67-S67</f>
        <v>0</v>
      </c>
      <c r="V67" s="20">
        <v>0</v>
      </c>
      <c r="W67" s="20">
        <v>0</v>
      </c>
    </row>
    <row r="68" spans="1:23" ht="15.75" x14ac:dyDescent="0.25">
      <c r="A68" s="14">
        <v>118</v>
      </c>
      <c r="B68" s="14">
        <v>6</v>
      </c>
      <c r="C68" s="15"/>
      <c r="D68" s="16">
        <v>248</v>
      </c>
      <c r="E68" s="16">
        <v>249</v>
      </c>
      <c r="F68" s="14">
        <f t="shared" si="12"/>
        <v>1</v>
      </c>
      <c r="G68" s="16">
        <v>7</v>
      </c>
      <c r="H68" s="16">
        <v>8</v>
      </c>
      <c r="I68" s="14">
        <f t="shared" si="13"/>
        <v>1</v>
      </c>
      <c r="J68" s="17">
        <v>7.33</v>
      </c>
      <c r="K68" s="17">
        <v>3.93</v>
      </c>
      <c r="L68" s="18">
        <f t="shared" si="14"/>
        <v>11.26</v>
      </c>
      <c r="M68" s="19">
        <f t="shared" si="15"/>
        <v>0.86138999999999999</v>
      </c>
      <c r="N68" s="20">
        <v>132.07000000000002</v>
      </c>
      <c r="O68" s="20">
        <v>10.103355000000001</v>
      </c>
      <c r="P68" s="21">
        <f t="shared" si="11"/>
        <v>143.33000000000001</v>
      </c>
      <c r="Q68" s="22">
        <f t="shared" si="7"/>
        <v>10.964745000000001</v>
      </c>
      <c r="R68" s="23">
        <f t="shared" si="16"/>
        <v>154.29474500000001</v>
      </c>
      <c r="S68" s="24"/>
      <c r="T68" s="25"/>
      <c r="U68" s="20">
        <f t="shared" si="17"/>
        <v>154.29474500000001</v>
      </c>
      <c r="V68" s="20">
        <v>143.33000000000001</v>
      </c>
      <c r="W68" s="20">
        <v>10.964745000000001</v>
      </c>
    </row>
    <row r="69" spans="1:23" ht="15.75" x14ac:dyDescent="0.25">
      <c r="A69" s="14">
        <v>120</v>
      </c>
      <c r="B69" s="14">
        <v>3</v>
      </c>
      <c r="C69" s="15"/>
      <c r="D69" s="16">
        <v>8089</v>
      </c>
      <c r="E69" s="16">
        <v>8096</v>
      </c>
      <c r="F69" s="14">
        <f t="shared" si="12"/>
        <v>7</v>
      </c>
      <c r="G69" s="16"/>
      <c r="H69" s="16"/>
      <c r="I69" s="14">
        <f t="shared" si="13"/>
        <v>0</v>
      </c>
      <c r="J69" s="27">
        <v>6.53</v>
      </c>
      <c r="K69" s="17">
        <v>3.93</v>
      </c>
      <c r="L69" s="18">
        <f t="shared" si="14"/>
        <v>45.71</v>
      </c>
      <c r="M69" s="19">
        <f t="shared" si="15"/>
        <v>3.4968149999999998</v>
      </c>
      <c r="N69" s="20">
        <v>86.029000000000011</v>
      </c>
      <c r="O69" s="20">
        <v>17.983620000000002</v>
      </c>
      <c r="P69" s="21">
        <f t="shared" si="11"/>
        <v>131.739</v>
      </c>
      <c r="Q69" s="22">
        <f t="shared" si="7"/>
        <v>21.480435</v>
      </c>
      <c r="R69" s="23">
        <f t="shared" si="16"/>
        <v>153.219435</v>
      </c>
      <c r="S69" s="24"/>
      <c r="T69" s="25"/>
      <c r="U69" s="20">
        <f t="shared" si="17"/>
        <v>153.219435</v>
      </c>
      <c r="V69" s="20">
        <v>131.739</v>
      </c>
      <c r="W69" s="20">
        <v>21.480435</v>
      </c>
    </row>
    <row r="70" spans="1:23" ht="15.75" x14ac:dyDescent="0.25">
      <c r="A70" s="14">
        <v>123</v>
      </c>
      <c r="B70" s="14">
        <v>3</v>
      </c>
      <c r="C70" s="15"/>
      <c r="D70" s="16">
        <v>3</v>
      </c>
      <c r="E70" s="16">
        <v>3</v>
      </c>
      <c r="F70" s="14">
        <f t="shared" si="12"/>
        <v>0</v>
      </c>
      <c r="G70" s="16">
        <v>2</v>
      </c>
      <c r="H70" s="16">
        <v>2</v>
      </c>
      <c r="I70" s="14">
        <f t="shared" si="13"/>
        <v>0</v>
      </c>
      <c r="J70" s="27">
        <v>6.53</v>
      </c>
      <c r="K70" s="17">
        <v>3.93</v>
      </c>
      <c r="L70" s="18">
        <f t="shared" si="14"/>
        <v>0</v>
      </c>
      <c r="M70" s="19">
        <f t="shared" si="15"/>
        <v>0</v>
      </c>
      <c r="N70" s="20">
        <v>0</v>
      </c>
      <c r="O70" s="20">
        <v>0</v>
      </c>
      <c r="P70" s="21">
        <f t="shared" si="11"/>
        <v>0</v>
      </c>
      <c r="Q70" s="22">
        <f t="shared" si="7"/>
        <v>0</v>
      </c>
      <c r="R70" s="23">
        <f t="shared" si="16"/>
        <v>0</v>
      </c>
      <c r="S70" s="26"/>
      <c r="T70" s="25"/>
      <c r="U70" s="20">
        <f t="shared" si="17"/>
        <v>0</v>
      </c>
      <c r="V70" s="20">
        <v>0</v>
      </c>
      <c r="W70" s="20">
        <v>0</v>
      </c>
    </row>
    <row r="71" spans="1:23" ht="15.75" x14ac:dyDescent="0.25">
      <c r="A71" s="14">
        <v>124</v>
      </c>
      <c r="B71" s="14">
        <v>6</v>
      </c>
      <c r="C71" s="15"/>
      <c r="D71" s="16">
        <v>149</v>
      </c>
      <c r="E71" s="16">
        <v>149</v>
      </c>
      <c r="F71" s="14">
        <f t="shared" si="12"/>
        <v>0</v>
      </c>
      <c r="G71" s="16">
        <v>1</v>
      </c>
      <c r="H71" s="16">
        <v>1</v>
      </c>
      <c r="I71" s="14">
        <f t="shared" si="13"/>
        <v>0</v>
      </c>
      <c r="J71" s="17">
        <v>7.33</v>
      </c>
      <c r="K71" s="17">
        <v>3.93</v>
      </c>
      <c r="L71" s="18">
        <f t="shared" si="14"/>
        <v>0</v>
      </c>
      <c r="M71" s="19">
        <f t="shared" si="15"/>
        <v>0</v>
      </c>
      <c r="N71" s="20">
        <v>80.760000000000005</v>
      </c>
      <c r="O71" s="20">
        <v>6.17814</v>
      </c>
      <c r="P71" s="21">
        <f t="shared" si="11"/>
        <v>80.760000000000005</v>
      </c>
      <c r="Q71" s="22">
        <f t="shared" si="7"/>
        <v>6.17814</v>
      </c>
      <c r="R71" s="23">
        <f t="shared" si="16"/>
        <v>86.938140000000004</v>
      </c>
      <c r="S71" s="26"/>
      <c r="T71" s="25"/>
      <c r="U71" s="20">
        <f t="shared" si="17"/>
        <v>86.938140000000004</v>
      </c>
      <c r="V71" s="20">
        <v>80.760000000000005</v>
      </c>
      <c r="W71" s="20">
        <v>6.17814</v>
      </c>
    </row>
    <row r="72" spans="1:23" ht="15.75" x14ac:dyDescent="0.25">
      <c r="A72" s="14">
        <v>125</v>
      </c>
      <c r="B72" s="14">
        <v>6</v>
      </c>
      <c r="C72" s="15"/>
      <c r="D72" s="16">
        <v>2</v>
      </c>
      <c r="E72" s="16">
        <v>2</v>
      </c>
      <c r="F72" s="14">
        <f t="shared" si="12"/>
        <v>0</v>
      </c>
      <c r="G72" s="14"/>
      <c r="H72" s="14"/>
      <c r="I72" s="14">
        <f t="shared" si="13"/>
        <v>0</v>
      </c>
      <c r="J72" s="27">
        <v>6.53</v>
      </c>
      <c r="K72" s="17">
        <v>3.93</v>
      </c>
      <c r="L72" s="18">
        <f t="shared" si="14"/>
        <v>0</v>
      </c>
      <c r="M72" s="19">
        <f t="shared" si="15"/>
        <v>0</v>
      </c>
      <c r="N72" s="20">
        <v>0</v>
      </c>
      <c r="O72" s="20">
        <v>0</v>
      </c>
      <c r="P72" s="21">
        <f t="shared" si="11"/>
        <v>0</v>
      </c>
      <c r="Q72" s="22">
        <f t="shared" si="7"/>
        <v>0</v>
      </c>
      <c r="R72" s="23">
        <f t="shared" si="16"/>
        <v>0</v>
      </c>
      <c r="S72" s="26"/>
      <c r="T72" s="25"/>
      <c r="U72" s="20">
        <f t="shared" si="17"/>
        <v>0</v>
      </c>
      <c r="V72" s="20">
        <v>0</v>
      </c>
      <c r="W72" s="20">
        <v>0</v>
      </c>
    </row>
    <row r="73" spans="1:23" ht="15.75" x14ac:dyDescent="0.25">
      <c r="A73" s="14">
        <v>128</v>
      </c>
      <c r="B73" s="14">
        <v>6</v>
      </c>
      <c r="C73" s="15"/>
      <c r="D73" s="16">
        <v>34209</v>
      </c>
      <c r="E73" s="16">
        <v>34219</v>
      </c>
      <c r="F73" s="14">
        <f t="shared" si="12"/>
        <v>10</v>
      </c>
      <c r="G73" s="16"/>
      <c r="H73" s="16"/>
      <c r="I73" s="14">
        <f t="shared" si="13"/>
        <v>0</v>
      </c>
      <c r="J73" s="27">
        <v>6.53</v>
      </c>
      <c r="K73" s="17">
        <v>3.93</v>
      </c>
      <c r="L73" s="18">
        <f t="shared" si="14"/>
        <v>65.3</v>
      </c>
      <c r="M73" s="19">
        <f t="shared" si="15"/>
        <v>4.9954499999999999</v>
      </c>
      <c r="N73" s="20">
        <v>16.666800000000048</v>
      </c>
      <c r="O73" s="20">
        <v>1.4986349999999999</v>
      </c>
      <c r="P73" s="21">
        <f t="shared" si="11"/>
        <v>81.966800000000049</v>
      </c>
      <c r="Q73" s="22">
        <f t="shared" si="7"/>
        <v>6.4940850000000001</v>
      </c>
      <c r="R73" s="23">
        <f t="shared" si="16"/>
        <v>88.460885000000047</v>
      </c>
      <c r="S73" s="24"/>
      <c r="T73" s="25"/>
      <c r="U73" s="20">
        <f t="shared" si="17"/>
        <v>88.460885000000047</v>
      </c>
      <c r="V73" s="20">
        <v>81.966800000000049</v>
      </c>
      <c r="W73" s="20">
        <v>6.4940850000000001</v>
      </c>
    </row>
    <row r="74" spans="1:23" ht="15.75" x14ac:dyDescent="0.25">
      <c r="A74" s="14">
        <v>129</v>
      </c>
      <c r="B74" s="14">
        <v>6</v>
      </c>
      <c r="C74" s="15"/>
      <c r="D74" s="16">
        <v>19204</v>
      </c>
      <c r="E74" s="16">
        <v>19476</v>
      </c>
      <c r="F74" s="14">
        <f t="shared" si="12"/>
        <v>272</v>
      </c>
      <c r="G74" s="16">
        <v>8813</v>
      </c>
      <c r="H74" s="16">
        <v>8938</v>
      </c>
      <c r="I74" s="14">
        <f t="shared" si="13"/>
        <v>125</v>
      </c>
      <c r="J74" s="17">
        <v>7.33</v>
      </c>
      <c r="K74" s="17">
        <v>3.93</v>
      </c>
      <c r="L74" s="18">
        <f t="shared" si="14"/>
        <v>2485.0100000000002</v>
      </c>
      <c r="M74" s="19">
        <f t="shared" si="15"/>
        <v>190.10326500000002</v>
      </c>
      <c r="N74" s="20">
        <v>0</v>
      </c>
      <c r="O74" s="20">
        <v>263.16917999999998</v>
      </c>
      <c r="P74" s="40">
        <v>0</v>
      </c>
      <c r="Q74" s="22">
        <f t="shared" si="7"/>
        <v>453.272445</v>
      </c>
      <c r="R74" s="23">
        <f t="shared" si="16"/>
        <v>453.272445</v>
      </c>
      <c r="S74" s="24">
        <v>453</v>
      </c>
      <c r="T74" s="25"/>
      <c r="U74" s="20">
        <f t="shared" si="17"/>
        <v>0.27244500000000471</v>
      </c>
      <c r="V74" s="20">
        <v>0</v>
      </c>
      <c r="W74" s="20">
        <v>0</v>
      </c>
    </row>
    <row r="75" spans="1:23" ht="15.75" x14ac:dyDescent="0.25">
      <c r="A75" s="14">
        <v>130</v>
      </c>
      <c r="B75" s="14">
        <v>6</v>
      </c>
      <c r="C75" s="15"/>
      <c r="D75" s="16">
        <v>1143</v>
      </c>
      <c r="E75" s="16">
        <v>1291</v>
      </c>
      <c r="F75" s="14">
        <f t="shared" si="12"/>
        <v>148</v>
      </c>
      <c r="G75" s="16">
        <v>601</v>
      </c>
      <c r="H75" s="16">
        <v>656</v>
      </c>
      <c r="I75" s="14">
        <f t="shared" si="13"/>
        <v>55</v>
      </c>
      <c r="J75" s="17">
        <v>7.33</v>
      </c>
      <c r="K75" s="17">
        <v>3.93</v>
      </c>
      <c r="L75" s="18">
        <f t="shared" si="14"/>
        <v>1300.99</v>
      </c>
      <c r="M75" s="19">
        <f t="shared" si="15"/>
        <v>99.525734999999997</v>
      </c>
      <c r="N75" s="20">
        <v>0</v>
      </c>
      <c r="O75" s="20">
        <v>-335.42168500000002</v>
      </c>
      <c r="P75" s="40">
        <v>0</v>
      </c>
      <c r="Q75" s="22">
        <f t="shared" si="7"/>
        <v>-235.89595000000003</v>
      </c>
      <c r="R75" s="23">
        <f t="shared" si="16"/>
        <v>-235.89595000000003</v>
      </c>
      <c r="S75" s="24"/>
      <c r="T75" s="25"/>
      <c r="U75" s="20">
        <f t="shared" si="17"/>
        <v>-235.89595000000003</v>
      </c>
      <c r="V75" s="20">
        <v>0</v>
      </c>
      <c r="W75" s="20">
        <v>-235.89595000000003</v>
      </c>
    </row>
    <row r="76" spans="1:23" ht="15.75" x14ac:dyDescent="0.25">
      <c r="A76" s="14">
        <v>131</v>
      </c>
      <c r="B76" s="14">
        <v>6</v>
      </c>
      <c r="C76" s="15"/>
      <c r="D76" s="16">
        <v>26025</v>
      </c>
      <c r="E76" s="16">
        <v>26424</v>
      </c>
      <c r="F76" s="14">
        <f t="shared" si="12"/>
        <v>399</v>
      </c>
      <c r="G76" s="16">
        <v>14799</v>
      </c>
      <c r="H76" s="16">
        <v>14880</v>
      </c>
      <c r="I76" s="14">
        <f t="shared" si="13"/>
        <v>81</v>
      </c>
      <c r="J76" s="17">
        <v>7.33</v>
      </c>
      <c r="K76" s="17">
        <v>3.93</v>
      </c>
      <c r="L76" s="18">
        <f t="shared" si="14"/>
        <v>3243</v>
      </c>
      <c r="M76" s="19">
        <f t="shared" si="15"/>
        <v>248.08949999999999</v>
      </c>
      <c r="N76" s="20">
        <v>0</v>
      </c>
      <c r="O76" s="20">
        <v>0</v>
      </c>
      <c r="P76" s="21">
        <f t="shared" ref="P76:Q91" si="18">L76+N76</f>
        <v>3243</v>
      </c>
      <c r="Q76" s="22">
        <f t="shared" si="7"/>
        <v>248.08949999999999</v>
      </c>
      <c r="R76" s="23">
        <f t="shared" si="16"/>
        <v>3491.0895</v>
      </c>
      <c r="S76" s="24">
        <v>3491</v>
      </c>
      <c r="T76" s="25"/>
      <c r="U76" s="20">
        <f t="shared" si="17"/>
        <v>8.9500000000043656E-2</v>
      </c>
      <c r="V76" s="20">
        <v>0</v>
      </c>
      <c r="W76" s="20">
        <v>0</v>
      </c>
    </row>
    <row r="77" spans="1:23" ht="15.75" x14ac:dyDescent="0.25">
      <c r="A77" s="14">
        <v>133</v>
      </c>
      <c r="B77" s="14">
        <v>5</v>
      </c>
      <c r="C77" s="15"/>
      <c r="D77" s="16">
        <v>10058</v>
      </c>
      <c r="E77" s="16">
        <v>10804</v>
      </c>
      <c r="F77" s="14">
        <f t="shared" si="12"/>
        <v>746</v>
      </c>
      <c r="G77" s="16">
        <v>3780</v>
      </c>
      <c r="H77" s="16">
        <v>4126</v>
      </c>
      <c r="I77" s="14">
        <f t="shared" si="13"/>
        <v>346</v>
      </c>
      <c r="J77" s="17">
        <v>7.33</v>
      </c>
      <c r="K77" s="17">
        <v>3.93</v>
      </c>
      <c r="L77" s="18">
        <f t="shared" si="14"/>
        <v>6827.96</v>
      </c>
      <c r="M77" s="19">
        <f t="shared" si="15"/>
        <v>522.33893999999998</v>
      </c>
      <c r="N77" s="20">
        <v>0</v>
      </c>
      <c r="O77" s="20">
        <v>0</v>
      </c>
      <c r="P77" s="40">
        <v>0</v>
      </c>
      <c r="Q77" s="22">
        <f t="shared" si="18"/>
        <v>522.33893999999998</v>
      </c>
      <c r="R77" s="23">
        <f t="shared" si="16"/>
        <v>522.33893999999998</v>
      </c>
      <c r="S77" s="41"/>
      <c r="T77" s="25"/>
      <c r="U77" s="20">
        <f t="shared" si="17"/>
        <v>522.33893999999998</v>
      </c>
      <c r="V77" s="20">
        <v>0</v>
      </c>
      <c r="W77" s="20">
        <v>522.33893999999998</v>
      </c>
    </row>
    <row r="78" spans="1:23" ht="15.75" x14ac:dyDescent="0.25">
      <c r="A78" s="14">
        <v>134</v>
      </c>
      <c r="B78" s="14">
        <v>5</v>
      </c>
      <c r="C78" s="15"/>
      <c r="D78" s="16">
        <v>37</v>
      </c>
      <c r="E78" s="16">
        <v>92</v>
      </c>
      <c r="F78" s="14">
        <f t="shared" si="12"/>
        <v>55</v>
      </c>
      <c r="G78" s="16">
        <v>14</v>
      </c>
      <c r="H78" s="16">
        <v>33</v>
      </c>
      <c r="I78" s="14">
        <f t="shared" si="13"/>
        <v>19</v>
      </c>
      <c r="J78" s="17">
        <v>7.33</v>
      </c>
      <c r="K78" s="17">
        <v>3.93</v>
      </c>
      <c r="L78" s="18">
        <f t="shared" si="14"/>
        <v>477.82</v>
      </c>
      <c r="M78" s="19">
        <f t="shared" si="15"/>
        <v>36.553229999999999</v>
      </c>
      <c r="N78" s="20">
        <v>0</v>
      </c>
      <c r="O78" s="20">
        <v>0</v>
      </c>
      <c r="P78" s="21">
        <f t="shared" si="18"/>
        <v>477.82</v>
      </c>
      <c r="Q78" s="22">
        <f t="shared" si="18"/>
        <v>36.553229999999999</v>
      </c>
      <c r="R78" s="23">
        <f t="shared" si="16"/>
        <v>514.37323000000004</v>
      </c>
      <c r="S78" s="41">
        <v>514</v>
      </c>
      <c r="T78" s="25"/>
      <c r="U78" s="20">
        <f t="shared" si="17"/>
        <v>0.37323000000003503</v>
      </c>
      <c r="V78" s="20">
        <v>0</v>
      </c>
      <c r="W78" s="20">
        <v>0</v>
      </c>
    </row>
    <row r="79" spans="1:23" ht="15.75" x14ac:dyDescent="0.25">
      <c r="A79" s="14">
        <v>135</v>
      </c>
      <c r="B79" s="14">
        <v>5</v>
      </c>
      <c r="C79" s="15"/>
      <c r="D79" s="16">
        <v>100</v>
      </c>
      <c r="E79" s="16">
        <v>100</v>
      </c>
      <c r="F79" s="14">
        <f t="shared" si="12"/>
        <v>0</v>
      </c>
      <c r="G79" s="14"/>
      <c r="H79" s="14"/>
      <c r="I79" s="14">
        <f t="shared" si="13"/>
        <v>0</v>
      </c>
      <c r="J79" s="27">
        <v>6.53</v>
      </c>
      <c r="K79" s="17">
        <v>3.93</v>
      </c>
      <c r="L79" s="18">
        <f t="shared" si="14"/>
        <v>0</v>
      </c>
      <c r="M79" s="19">
        <f t="shared" si="15"/>
        <v>0</v>
      </c>
      <c r="N79" s="20">
        <v>0</v>
      </c>
      <c r="O79" s="20">
        <v>0</v>
      </c>
      <c r="P79" s="21">
        <f t="shared" si="18"/>
        <v>0</v>
      </c>
      <c r="Q79" s="22">
        <f t="shared" si="18"/>
        <v>0</v>
      </c>
      <c r="R79" s="23">
        <f t="shared" si="16"/>
        <v>0</v>
      </c>
      <c r="S79" s="26"/>
      <c r="T79" s="25"/>
      <c r="U79" s="20">
        <f t="shared" si="17"/>
        <v>0</v>
      </c>
      <c r="V79" s="20">
        <v>0</v>
      </c>
      <c r="W79" s="20">
        <v>0</v>
      </c>
    </row>
    <row r="80" spans="1:23" ht="15.75" x14ac:dyDescent="0.25">
      <c r="A80" s="14">
        <v>139</v>
      </c>
      <c r="B80" s="14">
        <v>4</v>
      </c>
      <c r="C80" s="15"/>
      <c r="D80" s="16">
        <v>73262</v>
      </c>
      <c r="E80" s="16">
        <v>73622</v>
      </c>
      <c r="F80" s="14">
        <f t="shared" si="12"/>
        <v>360</v>
      </c>
      <c r="G80" s="16">
        <v>33904</v>
      </c>
      <c r="H80" s="16">
        <v>34141</v>
      </c>
      <c r="I80" s="14">
        <f t="shared" si="13"/>
        <v>237</v>
      </c>
      <c r="J80" s="17">
        <v>7.33</v>
      </c>
      <c r="K80" s="17">
        <v>3.93</v>
      </c>
      <c r="L80" s="18">
        <f t="shared" si="14"/>
        <v>3570.21</v>
      </c>
      <c r="M80" s="19">
        <f t="shared" si="15"/>
        <v>273.12106499999999</v>
      </c>
      <c r="N80" s="20">
        <v>1829.02</v>
      </c>
      <c r="O80" s="20">
        <v>139.92003</v>
      </c>
      <c r="P80" s="21">
        <f t="shared" si="18"/>
        <v>5399.23</v>
      </c>
      <c r="Q80" s="22">
        <f t="shared" si="18"/>
        <v>413.04109499999998</v>
      </c>
      <c r="R80" s="23">
        <f t="shared" si="16"/>
        <v>5812.2710949999991</v>
      </c>
      <c r="S80" s="24">
        <v>5812</v>
      </c>
      <c r="T80" s="25"/>
      <c r="U80" s="20">
        <f t="shared" si="17"/>
        <v>0.27109499999914988</v>
      </c>
      <c r="V80" s="20">
        <v>0</v>
      </c>
      <c r="W80" s="20">
        <v>0</v>
      </c>
    </row>
    <row r="81" spans="1:23" ht="15.75" x14ac:dyDescent="0.25">
      <c r="A81" s="14">
        <v>140</v>
      </c>
      <c r="B81" s="14">
        <v>4</v>
      </c>
      <c r="C81" s="15"/>
      <c r="D81" s="16">
        <v>50</v>
      </c>
      <c r="E81" s="16">
        <v>63</v>
      </c>
      <c r="F81" s="14">
        <f t="shared" si="12"/>
        <v>13</v>
      </c>
      <c r="G81" s="16"/>
      <c r="H81" s="16"/>
      <c r="I81" s="14">
        <f t="shared" si="13"/>
        <v>0</v>
      </c>
      <c r="J81" s="17">
        <v>7.33</v>
      </c>
      <c r="K81" s="17">
        <v>3.93</v>
      </c>
      <c r="L81" s="18">
        <f t="shared" si="14"/>
        <v>95.29</v>
      </c>
      <c r="M81" s="19">
        <f t="shared" si="15"/>
        <v>7.2896850000000004</v>
      </c>
      <c r="N81" s="20">
        <v>355.1</v>
      </c>
      <c r="O81" s="20">
        <v>23.046390000000002</v>
      </c>
      <c r="P81" s="21">
        <f t="shared" si="18"/>
        <v>450.39000000000004</v>
      </c>
      <c r="Q81" s="22">
        <f t="shared" si="18"/>
        <v>30.336075000000001</v>
      </c>
      <c r="R81" s="23">
        <f t="shared" si="16"/>
        <v>480.72607500000004</v>
      </c>
      <c r="S81" s="26"/>
      <c r="T81" s="25"/>
      <c r="U81" s="20">
        <f t="shared" si="17"/>
        <v>480.72607500000004</v>
      </c>
      <c r="V81" s="20">
        <v>450.39000000000004</v>
      </c>
      <c r="W81" s="20">
        <v>30.336075000000001</v>
      </c>
    </row>
    <row r="82" spans="1:23" ht="15.75" x14ac:dyDescent="0.25">
      <c r="A82" s="14">
        <v>141</v>
      </c>
      <c r="B82" s="14">
        <v>4</v>
      </c>
      <c r="C82" s="15"/>
      <c r="D82" s="16">
        <v>265</v>
      </c>
      <c r="E82" s="16">
        <v>271</v>
      </c>
      <c r="F82" s="14">
        <f t="shared" si="12"/>
        <v>6</v>
      </c>
      <c r="G82" s="16">
        <v>136</v>
      </c>
      <c r="H82" s="16">
        <v>149</v>
      </c>
      <c r="I82" s="14">
        <f t="shared" si="13"/>
        <v>13</v>
      </c>
      <c r="J82" s="17">
        <v>7.33</v>
      </c>
      <c r="K82" s="17">
        <v>3.93</v>
      </c>
      <c r="L82" s="18">
        <f t="shared" si="14"/>
        <v>95.070000000000007</v>
      </c>
      <c r="M82" s="19">
        <f t="shared" si="15"/>
        <v>7.2728550000000007</v>
      </c>
      <c r="N82" s="20">
        <v>188.02</v>
      </c>
      <c r="O82" s="20">
        <v>14.38353</v>
      </c>
      <c r="P82" s="21">
        <f t="shared" si="18"/>
        <v>283.09000000000003</v>
      </c>
      <c r="Q82" s="22">
        <f t="shared" si="18"/>
        <v>21.656385</v>
      </c>
      <c r="R82" s="23">
        <f t="shared" si="16"/>
        <v>304.74638500000003</v>
      </c>
      <c r="S82" s="24"/>
      <c r="T82" s="25"/>
      <c r="U82" s="20">
        <f t="shared" si="17"/>
        <v>304.74638500000003</v>
      </c>
      <c r="V82" s="20">
        <v>283.09000000000003</v>
      </c>
      <c r="W82" s="20">
        <v>21.656385</v>
      </c>
    </row>
    <row r="83" spans="1:23" ht="15.75" x14ac:dyDescent="0.25">
      <c r="A83" s="14">
        <v>144</v>
      </c>
      <c r="B83" s="14">
        <v>4</v>
      </c>
      <c r="C83" s="15"/>
      <c r="D83" s="16">
        <v>1</v>
      </c>
      <c r="E83" s="16">
        <v>1</v>
      </c>
      <c r="F83" s="14">
        <f t="shared" si="12"/>
        <v>0</v>
      </c>
      <c r="G83" s="16">
        <v>0</v>
      </c>
      <c r="H83" s="16">
        <v>0</v>
      </c>
      <c r="I83" s="14">
        <f t="shared" si="13"/>
        <v>0</v>
      </c>
      <c r="J83" s="17">
        <v>7.33</v>
      </c>
      <c r="K83" s="17">
        <v>3.93</v>
      </c>
      <c r="L83" s="18">
        <f t="shared" si="14"/>
        <v>0</v>
      </c>
      <c r="M83" s="19">
        <f t="shared" si="15"/>
        <v>0</v>
      </c>
      <c r="N83" s="20">
        <v>0</v>
      </c>
      <c r="O83" s="20">
        <v>0</v>
      </c>
      <c r="P83" s="21">
        <f t="shared" si="18"/>
        <v>0</v>
      </c>
      <c r="Q83" s="22">
        <f t="shared" si="18"/>
        <v>0</v>
      </c>
      <c r="R83" s="23">
        <f t="shared" si="16"/>
        <v>0</v>
      </c>
      <c r="S83" s="26"/>
      <c r="T83" s="25"/>
      <c r="U83" s="20">
        <f t="shared" si="17"/>
        <v>0</v>
      </c>
      <c r="V83" s="20">
        <v>0</v>
      </c>
      <c r="W83" s="20">
        <v>0</v>
      </c>
    </row>
    <row r="84" spans="1:23" ht="15.75" x14ac:dyDescent="0.25">
      <c r="A84" s="14">
        <v>145</v>
      </c>
      <c r="B84" s="14">
        <v>4</v>
      </c>
      <c r="C84" s="15"/>
      <c r="D84" s="16">
        <v>3466</v>
      </c>
      <c r="E84" s="16">
        <v>3590</v>
      </c>
      <c r="F84" s="14">
        <f t="shared" si="12"/>
        <v>124</v>
      </c>
      <c r="G84" s="16">
        <v>2178</v>
      </c>
      <c r="H84" s="16">
        <v>2232</v>
      </c>
      <c r="I84" s="14">
        <f t="shared" si="13"/>
        <v>54</v>
      </c>
      <c r="J84" s="17">
        <v>7.33</v>
      </c>
      <c r="K84" s="17">
        <v>3.93</v>
      </c>
      <c r="L84" s="18">
        <f t="shared" si="14"/>
        <v>1121.1399999999999</v>
      </c>
      <c r="M84" s="19">
        <f t="shared" si="15"/>
        <v>85.767209999999992</v>
      </c>
      <c r="N84" s="20">
        <v>0</v>
      </c>
      <c r="O84" s="20">
        <v>0</v>
      </c>
      <c r="P84" s="21">
        <f t="shared" si="18"/>
        <v>1121.1399999999999</v>
      </c>
      <c r="Q84" s="22">
        <f t="shared" si="18"/>
        <v>85.767209999999992</v>
      </c>
      <c r="R84" s="23">
        <f t="shared" si="16"/>
        <v>1206.9072099999998</v>
      </c>
      <c r="S84" s="41">
        <v>1207</v>
      </c>
      <c r="T84" s="25" t="s">
        <v>20</v>
      </c>
      <c r="U84" s="20">
        <f t="shared" si="17"/>
        <v>-9.279000000015003E-2</v>
      </c>
      <c r="V84" s="20">
        <v>0</v>
      </c>
      <c r="W84" s="20">
        <v>0</v>
      </c>
    </row>
    <row r="85" spans="1:23" ht="15.75" x14ac:dyDescent="0.25">
      <c r="A85" s="14">
        <v>146</v>
      </c>
      <c r="B85" s="14">
        <v>4</v>
      </c>
      <c r="C85" s="15"/>
      <c r="D85" s="16">
        <v>41420</v>
      </c>
      <c r="E85" s="16">
        <v>41634</v>
      </c>
      <c r="F85" s="14">
        <f t="shared" si="12"/>
        <v>214</v>
      </c>
      <c r="G85" s="16">
        <v>19996</v>
      </c>
      <c r="H85" s="16">
        <v>20098</v>
      </c>
      <c r="I85" s="14">
        <f t="shared" si="13"/>
        <v>102</v>
      </c>
      <c r="J85" s="17">
        <v>7.33</v>
      </c>
      <c r="K85" s="17">
        <v>3.93</v>
      </c>
      <c r="L85" s="18">
        <f t="shared" si="14"/>
        <v>1969.48</v>
      </c>
      <c r="M85" s="19">
        <f t="shared" si="15"/>
        <v>150.66522000000001</v>
      </c>
      <c r="N85" s="20">
        <v>0</v>
      </c>
      <c r="O85" s="20">
        <v>-240.11798000000002</v>
      </c>
      <c r="P85" s="40">
        <v>0</v>
      </c>
      <c r="Q85" s="22">
        <f t="shared" si="18"/>
        <v>-89.452760000000012</v>
      </c>
      <c r="R85" s="23">
        <f t="shared" si="16"/>
        <v>-89.452760000000012</v>
      </c>
      <c r="S85" s="24"/>
      <c r="T85" s="25"/>
      <c r="U85" s="20">
        <f t="shared" si="17"/>
        <v>-89.452760000000012</v>
      </c>
      <c r="V85" s="20">
        <v>0</v>
      </c>
      <c r="W85" s="20">
        <v>-89.452760000000012</v>
      </c>
    </row>
    <row r="86" spans="1:23" ht="15.75" x14ac:dyDescent="0.25">
      <c r="A86" s="14">
        <v>149</v>
      </c>
      <c r="B86" s="14">
        <v>3</v>
      </c>
      <c r="C86" s="15"/>
      <c r="D86" s="16">
        <v>607</v>
      </c>
      <c r="E86" s="16">
        <v>611</v>
      </c>
      <c r="F86" s="14">
        <f t="shared" si="12"/>
        <v>4</v>
      </c>
      <c r="G86" s="16">
        <v>134</v>
      </c>
      <c r="H86" s="16">
        <v>135</v>
      </c>
      <c r="I86" s="14">
        <f t="shared" si="13"/>
        <v>1</v>
      </c>
      <c r="J86" s="17">
        <v>7.33</v>
      </c>
      <c r="K86" s="17">
        <v>3.93</v>
      </c>
      <c r="L86" s="18">
        <f t="shared" si="14"/>
        <v>33.25</v>
      </c>
      <c r="M86" s="19">
        <f t="shared" si="15"/>
        <v>2.543625</v>
      </c>
      <c r="N86" s="20">
        <v>339.86</v>
      </c>
      <c r="O86" s="20">
        <v>25.999290000000002</v>
      </c>
      <c r="P86" s="21">
        <f>L86+N86</f>
        <v>373.11</v>
      </c>
      <c r="Q86" s="22">
        <f t="shared" si="18"/>
        <v>28.542915000000001</v>
      </c>
      <c r="R86" s="23">
        <f t="shared" si="16"/>
        <v>401.65291500000001</v>
      </c>
      <c r="S86" s="26"/>
      <c r="T86" s="25"/>
      <c r="U86" s="20">
        <f t="shared" si="17"/>
        <v>401.65291500000001</v>
      </c>
      <c r="V86" s="20">
        <v>373.11</v>
      </c>
      <c r="W86" s="20">
        <v>28.542915000000001</v>
      </c>
    </row>
    <row r="87" spans="1:23" ht="15.75" x14ac:dyDescent="0.25">
      <c r="A87" s="14">
        <v>150</v>
      </c>
      <c r="B87" s="14">
        <v>3</v>
      </c>
      <c r="C87" s="15"/>
      <c r="D87" s="16">
        <v>24132</v>
      </c>
      <c r="E87" s="16">
        <v>24658</v>
      </c>
      <c r="F87" s="14">
        <f t="shared" si="12"/>
        <v>526</v>
      </c>
      <c r="G87" s="16">
        <v>7334</v>
      </c>
      <c r="H87" s="16">
        <v>7536</v>
      </c>
      <c r="I87" s="14">
        <f t="shared" si="13"/>
        <v>202</v>
      </c>
      <c r="J87" s="17">
        <v>7.33</v>
      </c>
      <c r="K87" s="17">
        <v>3.93</v>
      </c>
      <c r="L87" s="18">
        <f t="shared" si="14"/>
        <v>4649.4399999999996</v>
      </c>
      <c r="M87" s="19">
        <f t="shared" si="15"/>
        <v>355.68215999999995</v>
      </c>
      <c r="N87" s="20">
        <v>0</v>
      </c>
      <c r="O87" s="20">
        <v>-142.4381249999999</v>
      </c>
      <c r="P87" s="40">
        <v>0</v>
      </c>
      <c r="Q87" s="22">
        <f t="shared" si="18"/>
        <v>213.24403500000005</v>
      </c>
      <c r="R87" s="23">
        <f t="shared" si="16"/>
        <v>213.24403500000005</v>
      </c>
      <c r="S87" s="24"/>
      <c r="T87" s="25"/>
      <c r="U87" s="20">
        <f t="shared" si="17"/>
        <v>213.24403500000005</v>
      </c>
      <c r="V87" s="20">
        <v>0</v>
      </c>
      <c r="W87" s="20">
        <v>213.24403500000005</v>
      </c>
    </row>
    <row r="88" spans="1:23" ht="16.5" thickBot="1" x14ac:dyDescent="0.3">
      <c r="A88" s="28">
        <v>151</v>
      </c>
      <c r="B88" s="28">
        <v>3</v>
      </c>
      <c r="C88" s="29"/>
      <c r="D88" s="30">
        <v>1</v>
      </c>
      <c r="E88" s="30">
        <v>1</v>
      </c>
      <c r="F88" s="28">
        <f t="shared" si="12"/>
        <v>0</v>
      </c>
      <c r="G88" s="30">
        <v>0</v>
      </c>
      <c r="H88" s="30">
        <v>0</v>
      </c>
      <c r="I88" s="28">
        <f t="shared" si="13"/>
        <v>0</v>
      </c>
      <c r="J88" s="31">
        <v>7.33</v>
      </c>
      <c r="K88" s="31">
        <v>3.93</v>
      </c>
      <c r="L88" s="32">
        <f t="shared" si="14"/>
        <v>0</v>
      </c>
      <c r="M88" s="33">
        <f t="shared" si="15"/>
        <v>0</v>
      </c>
      <c r="N88" s="45">
        <v>0</v>
      </c>
      <c r="O88" s="45">
        <v>0</v>
      </c>
      <c r="P88" s="34">
        <f>L88+N88</f>
        <v>0</v>
      </c>
      <c r="Q88" s="35">
        <f t="shared" si="18"/>
        <v>0</v>
      </c>
      <c r="R88" s="36">
        <f t="shared" si="16"/>
        <v>0</v>
      </c>
      <c r="S88" s="97"/>
      <c r="T88" s="37"/>
      <c r="U88" s="20">
        <f t="shared" si="17"/>
        <v>0</v>
      </c>
      <c r="V88" s="20">
        <v>0</v>
      </c>
      <c r="W88" s="20">
        <v>0</v>
      </c>
    </row>
    <row r="89" spans="1:23" ht="15.75" x14ac:dyDescent="0.25">
      <c r="A89" s="47">
        <v>152</v>
      </c>
      <c r="B89" s="48">
        <v>3</v>
      </c>
      <c r="C89" s="49"/>
      <c r="D89" s="50">
        <v>7708</v>
      </c>
      <c r="E89" s="50">
        <v>8257</v>
      </c>
      <c r="F89" s="48">
        <f t="shared" si="12"/>
        <v>549</v>
      </c>
      <c r="G89" s="50">
        <v>3115</v>
      </c>
      <c r="H89" s="50">
        <v>3258</v>
      </c>
      <c r="I89" s="48">
        <f t="shared" si="13"/>
        <v>143</v>
      </c>
      <c r="J89" s="51">
        <v>7.33</v>
      </c>
      <c r="K89" s="51">
        <v>3.93</v>
      </c>
      <c r="L89" s="52">
        <f t="shared" si="14"/>
        <v>4586.16</v>
      </c>
      <c r="M89" s="53">
        <f t="shared" si="15"/>
        <v>350.84123999999997</v>
      </c>
      <c r="N89" s="54">
        <v>0</v>
      </c>
      <c r="O89" s="54">
        <v>224</v>
      </c>
      <c r="P89" s="74">
        <f>L89+N89</f>
        <v>4586.16</v>
      </c>
      <c r="Q89" s="56">
        <f t="shared" si="18"/>
        <v>574.84123999999997</v>
      </c>
      <c r="R89" s="57">
        <f t="shared" si="16"/>
        <v>5161.0012399999996</v>
      </c>
      <c r="S89" s="58">
        <v>5161</v>
      </c>
      <c r="T89" s="59"/>
      <c r="U89" s="20">
        <f t="shared" si="17"/>
        <v>1.2399999995977851E-3</v>
      </c>
      <c r="V89" s="20">
        <v>0</v>
      </c>
      <c r="W89" s="20">
        <v>0</v>
      </c>
    </row>
    <row r="90" spans="1:23" ht="16.5" thickBot="1" x14ac:dyDescent="0.3">
      <c r="A90" s="60">
        <v>152</v>
      </c>
      <c r="B90" s="61">
        <v>3</v>
      </c>
      <c r="C90" s="62"/>
      <c r="D90" s="75">
        <v>454</v>
      </c>
      <c r="E90" s="75">
        <v>474</v>
      </c>
      <c r="F90" s="61">
        <f t="shared" si="12"/>
        <v>20</v>
      </c>
      <c r="G90" s="76"/>
      <c r="H90" s="76"/>
      <c r="I90" s="61">
        <f t="shared" si="13"/>
        <v>0</v>
      </c>
      <c r="J90" s="65">
        <v>6.53</v>
      </c>
      <c r="K90" s="65">
        <v>3.93</v>
      </c>
      <c r="L90" s="66">
        <f t="shared" si="14"/>
        <v>130.6</v>
      </c>
      <c r="M90" s="67">
        <f t="shared" si="15"/>
        <v>9.9908999999999999</v>
      </c>
      <c r="N90" s="68">
        <v>202.43</v>
      </c>
      <c r="O90" s="68">
        <v>15.485895000000001</v>
      </c>
      <c r="P90" s="69">
        <f>L90+N90</f>
        <v>333.03</v>
      </c>
      <c r="Q90" s="70">
        <f t="shared" si="18"/>
        <v>25.476795000000003</v>
      </c>
      <c r="R90" s="71">
        <f t="shared" si="16"/>
        <v>358.50679499999995</v>
      </c>
      <c r="S90" s="72">
        <v>359</v>
      </c>
      <c r="T90" s="73" t="s">
        <v>21</v>
      </c>
      <c r="U90" s="20">
        <f t="shared" si="17"/>
        <v>-0.49320500000004586</v>
      </c>
      <c r="V90" s="20">
        <v>0</v>
      </c>
      <c r="W90" s="20">
        <v>0</v>
      </c>
    </row>
    <row r="91" spans="1:23" ht="15.75" x14ac:dyDescent="0.25">
      <c r="A91" s="47">
        <v>153</v>
      </c>
      <c r="B91" s="48">
        <v>3</v>
      </c>
      <c r="C91" s="49"/>
      <c r="D91" s="50">
        <v>3985</v>
      </c>
      <c r="E91" s="50">
        <v>4145</v>
      </c>
      <c r="F91" s="48">
        <f t="shared" si="12"/>
        <v>160</v>
      </c>
      <c r="G91" s="50">
        <v>1291</v>
      </c>
      <c r="H91" s="50">
        <v>1351</v>
      </c>
      <c r="I91" s="48">
        <f t="shared" si="13"/>
        <v>60</v>
      </c>
      <c r="J91" s="51">
        <v>7.33</v>
      </c>
      <c r="K91" s="51">
        <v>3.93</v>
      </c>
      <c r="L91" s="52">
        <f t="shared" si="14"/>
        <v>1408.6</v>
      </c>
      <c r="M91" s="53">
        <f t="shared" si="15"/>
        <v>107.75789999999999</v>
      </c>
      <c r="N91" s="54">
        <v>0</v>
      </c>
      <c r="O91" s="54">
        <v>0</v>
      </c>
      <c r="P91" s="74">
        <f>L91+N91</f>
        <v>1408.6</v>
      </c>
      <c r="Q91" s="56">
        <f t="shared" si="18"/>
        <v>107.75789999999999</v>
      </c>
      <c r="R91" s="57">
        <f t="shared" si="16"/>
        <v>1516.3579</v>
      </c>
      <c r="S91" s="58">
        <v>1516</v>
      </c>
      <c r="T91" s="59"/>
      <c r="U91" s="20">
        <f t="shared" si="17"/>
        <v>0.35789999999997235</v>
      </c>
      <c r="V91" s="20">
        <v>0</v>
      </c>
      <c r="W91" s="20">
        <v>0</v>
      </c>
    </row>
    <row r="92" spans="1:23" ht="16.5" thickBot="1" x14ac:dyDescent="0.3">
      <c r="A92" s="60">
        <v>153</v>
      </c>
      <c r="B92" s="61">
        <v>3</v>
      </c>
      <c r="C92" s="62"/>
      <c r="D92" s="75">
        <v>454</v>
      </c>
      <c r="E92" s="75">
        <v>474</v>
      </c>
      <c r="F92" s="61">
        <f t="shared" si="12"/>
        <v>20</v>
      </c>
      <c r="G92" s="76"/>
      <c r="H92" s="76"/>
      <c r="I92" s="61">
        <f t="shared" si="13"/>
        <v>0</v>
      </c>
      <c r="J92" s="65">
        <v>6.53</v>
      </c>
      <c r="K92" s="65">
        <v>3.93</v>
      </c>
      <c r="L92" s="66">
        <f t="shared" si="14"/>
        <v>130.6</v>
      </c>
      <c r="M92" s="67">
        <f t="shared" si="15"/>
        <v>9.9908999999999999</v>
      </c>
      <c r="N92" s="68">
        <v>0</v>
      </c>
      <c r="O92" s="68">
        <v>0</v>
      </c>
      <c r="P92" s="69">
        <f>L92+N92</f>
        <v>130.6</v>
      </c>
      <c r="Q92" s="70">
        <f t="shared" ref="Q92:Q116" si="19">M92+O92</f>
        <v>9.9908999999999999</v>
      </c>
      <c r="R92" s="71">
        <f t="shared" si="16"/>
        <v>140.5909</v>
      </c>
      <c r="S92" s="98">
        <v>141</v>
      </c>
      <c r="T92" s="73" t="s">
        <v>22</v>
      </c>
      <c r="U92" s="20">
        <f t="shared" si="17"/>
        <v>-0.40909999999999513</v>
      </c>
      <c r="V92" s="20">
        <v>0</v>
      </c>
      <c r="W92" s="20">
        <v>0</v>
      </c>
    </row>
    <row r="93" spans="1:23" ht="15.75" x14ac:dyDescent="0.25">
      <c r="A93" s="77">
        <v>156</v>
      </c>
      <c r="B93" s="77">
        <v>3</v>
      </c>
      <c r="C93" s="78"/>
      <c r="D93" s="79">
        <v>11145</v>
      </c>
      <c r="E93" s="79">
        <v>11527</v>
      </c>
      <c r="F93" s="77">
        <f t="shared" si="12"/>
        <v>382</v>
      </c>
      <c r="G93" s="79">
        <v>4559</v>
      </c>
      <c r="H93" s="79">
        <v>4629</v>
      </c>
      <c r="I93" s="77">
        <f t="shared" si="13"/>
        <v>70</v>
      </c>
      <c r="J93" s="80">
        <v>7.33</v>
      </c>
      <c r="K93" s="80">
        <v>3.93</v>
      </c>
      <c r="L93" s="81">
        <f t="shared" si="14"/>
        <v>3075.16</v>
      </c>
      <c r="M93" s="82">
        <f t="shared" si="15"/>
        <v>235.24973999999997</v>
      </c>
      <c r="N93" s="83">
        <v>0</v>
      </c>
      <c r="O93" s="83">
        <v>0</v>
      </c>
      <c r="P93" s="99">
        <v>0</v>
      </c>
      <c r="Q93" s="85">
        <f t="shared" si="19"/>
        <v>235.24973999999997</v>
      </c>
      <c r="R93" s="86">
        <f t="shared" si="16"/>
        <v>235.24973999999997</v>
      </c>
      <c r="S93" s="100">
        <v>235.24973999999997</v>
      </c>
      <c r="T93" s="88"/>
      <c r="U93" s="20">
        <f t="shared" si="17"/>
        <v>0</v>
      </c>
      <c r="V93" s="20">
        <v>0</v>
      </c>
      <c r="W93" s="20">
        <v>0</v>
      </c>
    </row>
    <row r="94" spans="1:23" ht="15.75" x14ac:dyDescent="0.25">
      <c r="A94" s="14">
        <v>157</v>
      </c>
      <c r="B94" s="14">
        <v>3</v>
      </c>
      <c r="C94" s="15"/>
      <c r="D94" s="16">
        <v>5666</v>
      </c>
      <c r="E94" s="16">
        <v>5800</v>
      </c>
      <c r="F94" s="14">
        <f t="shared" si="12"/>
        <v>134</v>
      </c>
      <c r="G94" s="16">
        <v>4278</v>
      </c>
      <c r="H94" s="16">
        <v>4386</v>
      </c>
      <c r="I94" s="14">
        <f t="shared" si="13"/>
        <v>108</v>
      </c>
      <c r="J94" s="17">
        <v>7.33</v>
      </c>
      <c r="K94" s="17">
        <v>3.93</v>
      </c>
      <c r="L94" s="18">
        <f t="shared" si="14"/>
        <v>1406.66</v>
      </c>
      <c r="M94" s="19">
        <f t="shared" si="15"/>
        <v>107.60949000000001</v>
      </c>
      <c r="N94" s="20">
        <v>0</v>
      </c>
      <c r="O94" s="20">
        <v>-767.28711999999996</v>
      </c>
      <c r="P94" s="40">
        <v>0</v>
      </c>
      <c r="Q94" s="22">
        <f t="shared" si="19"/>
        <v>-659.67762999999991</v>
      </c>
      <c r="R94" s="23">
        <f t="shared" si="16"/>
        <v>-659.67762999999991</v>
      </c>
      <c r="S94" s="24"/>
      <c r="T94" s="25"/>
      <c r="U94" s="20">
        <f t="shared" si="17"/>
        <v>-659.67762999999991</v>
      </c>
      <c r="V94" s="20">
        <v>0</v>
      </c>
      <c r="W94" s="20">
        <v>-659.67762999999991</v>
      </c>
    </row>
    <row r="95" spans="1:23" ht="15.75" x14ac:dyDescent="0.25">
      <c r="A95" s="14">
        <v>158</v>
      </c>
      <c r="B95" s="14">
        <v>3</v>
      </c>
      <c r="C95" s="15"/>
      <c r="D95" s="16">
        <v>19935</v>
      </c>
      <c r="E95" s="16">
        <v>19978</v>
      </c>
      <c r="F95" s="14">
        <f t="shared" si="12"/>
        <v>43</v>
      </c>
      <c r="G95" s="16">
        <v>14936</v>
      </c>
      <c r="H95" s="16">
        <v>14958</v>
      </c>
      <c r="I95" s="14">
        <f t="shared" si="13"/>
        <v>22</v>
      </c>
      <c r="J95" s="17">
        <v>7.33</v>
      </c>
      <c r="K95" s="17">
        <v>3.93</v>
      </c>
      <c r="L95" s="18">
        <f t="shared" si="14"/>
        <v>401.65</v>
      </c>
      <c r="M95" s="19">
        <f t="shared" si="15"/>
        <v>30.726224999999999</v>
      </c>
      <c r="N95" s="20">
        <v>2522.8000000000002</v>
      </c>
      <c r="O95" s="20">
        <v>192.99420000000001</v>
      </c>
      <c r="P95" s="21">
        <f>L95+N95</f>
        <v>2924.4500000000003</v>
      </c>
      <c r="Q95" s="22">
        <f t="shared" si="19"/>
        <v>223.72042500000001</v>
      </c>
      <c r="R95" s="23">
        <f t="shared" si="16"/>
        <v>3148.1704250000003</v>
      </c>
      <c r="S95" s="24"/>
      <c r="T95" s="25"/>
      <c r="U95" s="20">
        <f t="shared" si="17"/>
        <v>3148.1704250000003</v>
      </c>
      <c r="V95" s="20">
        <v>2924.4500000000003</v>
      </c>
      <c r="W95" s="20">
        <v>223.72042500000001</v>
      </c>
    </row>
    <row r="96" spans="1:23" ht="15.75" x14ac:dyDescent="0.25">
      <c r="A96" s="14">
        <v>160</v>
      </c>
      <c r="B96" s="14">
        <v>5</v>
      </c>
      <c r="C96" s="15"/>
      <c r="D96" s="16">
        <v>9807</v>
      </c>
      <c r="E96" s="16">
        <v>10002</v>
      </c>
      <c r="F96" s="14">
        <f t="shared" si="12"/>
        <v>195</v>
      </c>
      <c r="G96" s="16">
        <v>2730</v>
      </c>
      <c r="H96" s="16">
        <v>2792</v>
      </c>
      <c r="I96" s="14">
        <f t="shared" si="13"/>
        <v>62</v>
      </c>
      <c r="J96" s="17">
        <v>7.33</v>
      </c>
      <c r="K96" s="17">
        <v>3.93</v>
      </c>
      <c r="L96" s="18">
        <f t="shared" si="14"/>
        <v>1673.01</v>
      </c>
      <c r="M96" s="19">
        <f t="shared" si="15"/>
        <v>127.985265</v>
      </c>
      <c r="N96" s="20">
        <v>2454.54</v>
      </c>
      <c r="O96" s="20">
        <v>187.77231</v>
      </c>
      <c r="P96" s="21">
        <f>L96+N96</f>
        <v>4127.55</v>
      </c>
      <c r="Q96" s="22">
        <f t="shared" si="19"/>
        <v>315.75757499999997</v>
      </c>
      <c r="R96" s="23">
        <f t="shared" si="16"/>
        <v>4443.3075749999998</v>
      </c>
      <c r="S96" s="101">
        <v>4443</v>
      </c>
      <c r="T96" s="25"/>
      <c r="U96" s="20">
        <f t="shared" si="17"/>
        <v>0.30757499999981519</v>
      </c>
      <c r="V96" s="20">
        <v>0</v>
      </c>
      <c r="W96" s="20">
        <v>0</v>
      </c>
    </row>
    <row r="97" spans="1:23" ht="15.75" x14ac:dyDescent="0.25">
      <c r="A97" s="14">
        <v>161</v>
      </c>
      <c r="B97" s="14">
        <v>3</v>
      </c>
      <c r="C97" s="15"/>
      <c r="D97" s="16">
        <v>4448</v>
      </c>
      <c r="E97" s="16">
        <v>4460</v>
      </c>
      <c r="F97" s="14">
        <f t="shared" si="12"/>
        <v>12</v>
      </c>
      <c r="G97" s="16">
        <v>2013</v>
      </c>
      <c r="H97" s="16">
        <v>2020</v>
      </c>
      <c r="I97" s="14">
        <f t="shared" si="13"/>
        <v>7</v>
      </c>
      <c r="J97" s="17">
        <v>7.33</v>
      </c>
      <c r="K97" s="17">
        <v>3.93</v>
      </c>
      <c r="L97" s="18">
        <f t="shared" si="14"/>
        <v>115.47000000000001</v>
      </c>
      <c r="M97" s="19">
        <f t="shared" si="15"/>
        <v>8.8334550000000007</v>
      </c>
      <c r="N97" s="20">
        <v>0</v>
      </c>
      <c r="O97" s="20">
        <v>0</v>
      </c>
      <c r="P97" s="21">
        <f>L97+N97</f>
        <v>115.47000000000001</v>
      </c>
      <c r="Q97" s="22">
        <f t="shared" si="19"/>
        <v>8.8334550000000007</v>
      </c>
      <c r="R97" s="23">
        <f t="shared" si="16"/>
        <v>124.30345500000001</v>
      </c>
      <c r="S97" s="41">
        <v>124</v>
      </c>
      <c r="T97" s="25"/>
      <c r="U97" s="20">
        <f t="shared" si="17"/>
        <v>0.3034550000000138</v>
      </c>
      <c r="V97" s="20">
        <v>0</v>
      </c>
      <c r="W97" s="20">
        <v>0</v>
      </c>
    </row>
    <row r="98" spans="1:23" ht="15.75" x14ac:dyDescent="0.25">
      <c r="A98" s="92">
        <v>162</v>
      </c>
      <c r="B98" s="92">
        <v>5</v>
      </c>
      <c r="C98" s="94"/>
      <c r="D98" s="95">
        <v>293</v>
      </c>
      <c r="E98" s="95">
        <v>346</v>
      </c>
      <c r="F98" s="14">
        <f t="shared" si="12"/>
        <v>53</v>
      </c>
      <c r="G98" s="102">
        <v>435</v>
      </c>
      <c r="H98" s="102">
        <v>498</v>
      </c>
      <c r="I98" s="14">
        <f t="shared" si="13"/>
        <v>63</v>
      </c>
      <c r="J98" s="17">
        <v>7.33</v>
      </c>
      <c r="K98" s="17">
        <v>3.93</v>
      </c>
      <c r="L98" s="18">
        <f t="shared" si="14"/>
        <v>636.08000000000004</v>
      </c>
      <c r="M98" s="19">
        <f t="shared" si="15"/>
        <v>48.660119999999999</v>
      </c>
      <c r="N98" s="20">
        <v>0</v>
      </c>
      <c r="O98" s="20">
        <v>-17.433434999999918</v>
      </c>
      <c r="P98" s="21">
        <f>L98+N98</f>
        <v>636.08000000000004</v>
      </c>
      <c r="Q98" s="22">
        <f t="shared" si="19"/>
        <v>31.226685000000082</v>
      </c>
      <c r="R98" s="23">
        <f t="shared" si="16"/>
        <v>667.30668500000013</v>
      </c>
      <c r="S98" s="41">
        <v>667</v>
      </c>
      <c r="T98" s="103"/>
      <c r="U98" s="20">
        <f t="shared" si="17"/>
        <v>0.30668500000012955</v>
      </c>
      <c r="V98" s="20">
        <v>0</v>
      </c>
      <c r="W98" s="20">
        <v>0</v>
      </c>
    </row>
    <row r="99" spans="1:23" ht="15.75" x14ac:dyDescent="0.25">
      <c r="A99" s="14">
        <v>165</v>
      </c>
      <c r="B99" s="14">
        <v>6</v>
      </c>
      <c r="C99" s="15"/>
      <c r="D99" s="16">
        <v>3346</v>
      </c>
      <c r="E99" s="16">
        <v>3543</v>
      </c>
      <c r="F99" s="14">
        <f t="shared" si="12"/>
        <v>197</v>
      </c>
      <c r="G99" s="16">
        <v>1160</v>
      </c>
      <c r="H99" s="16">
        <v>1211</v>
      </c>
      <c r="I99" s="14">
        <f t="shared" si="13"/>
        <v>51</v>
      </c>
      <c r="J99" s="17">
        <v>7.33</v>
      </c>
      <c r="K99" s="17">
        <v>3.93</v>
      </c>
      <c r="L99" s="18">
        <f t="shared" si="14"/>
        <v>1644.44</v>
      </c>
      <c r="M99" s="19">
        <f t="shared" si="15"/>
        <v>125.79966</v>
      </c>
      <c r="N99" s="20">
        <v>0</v>
      </c>
      <c r="O99" s="20">
        <v>0</v>
      </c>
      <c r="P99" s="40">
        <v>0</v>
      </c>
      <c r="Q99" s="22">
        <f t="shared" si="19"/>
        <v>125.79966</v>
      </c>
      <c r="R99" s="23">
        <f t="shared" si="16"/>
        <v>125.79966</v>
      </c>
      <c r="S99" s="24"/>
      <c r="T99" s="25"/>
      <c r="U99" s="20">
        <f t="shared" si="17"/>
        <v>125.79966</v>
      </c>
      <c r="V99" s="20">
        <v>0</v>
      </c>
      <c r="W99" s="20">
        <v>125.79966</v>
      </c>
    </row>
    <row r="100" spans="1:23" ht="15.75" x14ac:dyDescent="0.25">
      <c r="A100" s="14">
        <v>166</v>
      </c>
      <c r="B100" s="14">
        <v>3</v>
      </c>
      <c r="C100" s="15"/>
      <c r="D100" s="16">
        <v>16774</v>
      </c>
      <c r="E100" s="16">
        <v>17139</v>
      </c>
      <c r="F100" s="14">
        <f t="shared" si="12"/>
        <v>365</v>
      </c>
      <c r="G100" s="16">
        <v>5322</v>
      </c>
      <c r="H100" s="16">
        <v>5425</v>
      </c>
      <c r="I100" s="14">
        <f t="shared" si="13"/>
        <v>103</v>
      </c>
      <c r="J100" s="17">
        <v>7.33</v>
      </c>
      <c r="K100" s="17">
        <v>3.93</v>
      </c>
      <c r="L100" s="18">
        <f t="shared" si="14"/>
        <v>3080.24</v>
      </c>
      <c r="M100" s="19">
        <f t="shared" si="15"/>
        <v>235.63835999999998</v>
      </c>
      <c r="N100" s="20">
        <v>0</v>
      </c>
      <c r="O100" s="20">
        <v>0</v>
      </c>
      <c r="P100" s="21">
        <f>L100+N100</f>
        <v>3080.24</v>
      </c>
      <c r="Q100" s="22">
        <f t="shared" si="19"/>
        <v>235.63835999999998</v>
      </c>
      <c r="R100" s="23">
        <f t="shared" si="16"/>
        <v>3315.8783599999997</v>
      </c>
      <c r="S100" s="41">
        <v>3316</v>
      </c>
      <c r="T100" s="25"/>
      <c r="U100" s="20">
        <f t="shared" si="17"/>
        <v>-0.12164000000029773</v>
      </c>
      <c r="V100" s="20">
        <v>0</v>
      </c>
      <c r="W100" s="20">
        <v>0</v>
      </c>
    </row>
    <row r="101" spans="1:23" ht="15.75" x14ac:dyDescent="0.25">
      <c r="A101" s="14">
        <v>169</v>
      </c>
      <c r="B101" s="14">
        <v>2</v>
      </c>
      <c r="C101" s="15"/>
      <c r="D101" s="16">
        <v>16036</v>
      </c>
      <c r="E101" s="16">
        <v>16350</v>
      </c>
      <c r="F101" s="14">
        <f t="shared" si="12"/>
        <v>314</v>
      </c>
      <c r="G101" s="16">
        <v>7214</v>
      </c>
      <c r="H101" s="16">
        <v>7356</v>
      </c>
      <c r="I101" s="14">
        <f t="shared" si="13"/>
        <v>142</v>
      </c>
      <c r="J101" s="17">
        <v>7.33</v>
      </c>
      <c r="K101" s="17">
        <v>3.93</v>
      </c>
      <c r="L101" s="18">
        <f t="shared" si="14"/>
        <v>2859.68</v>
      </c>
      <c r="M101" s="19">
        <f t="shared" si="15"/>
        <v>218.76551999999998</v>
      </c>
      <c r="N101" s="20">
        <v>0</v>
      </c>
      <c r="O101" s="20">
        <v>0</v>
      </c>
      <c r="P101" s="21">
        <f>L101+N101</f>
        <v>2859.68</v>
      </c>
      <c r="Q101" s="22">
        <f t="shared" si="19"/>
        <v>218.76551999999998</v>
      </c>
      <c r="R101" s="23">
        <f t="shared" si="16"/>
        <v>3078.4455199999998</v>
      </c>
      <c r="S101" s="41">
        <v>3078</v>
      </c>
      <c r="T101" s="25"/>
      <c r="U101" s="20">
        <f t="shared" si="17"/>
        <v>0.44551999999976033</v>
      </c>
      <c r="V101" s="20">
        <v>0</v>
      </c>
      <c r="W101" s="20">
        <v>0</v>
      </c>
    </row>
    <row r="102" spans="1:23" ht="15.75" x14ac:dyDescent="0.25">
      <c r="A102" s="14">
        <v>15246</v>
      </c>
      <c r="B102" s="14">
        <v>6</v>
      </c>
      <c r="C102" s="15"/>
      <c r="D102" s="16">
        <v>349</v>
      </c>
      <c r="E102" s="16">
        <v>349</v>
      </c>
      <c r="F102" s="14">
        <f t="shared" si="12"/>
        <v>0</v>
      </c>
      <c r="G102" s="16">
        <v>57</v>
      </c>
      <c r="H102" s="16">
        <v>57</v>
      </c>
      <c r="I102" s="14">
        <f t="shared" si="13"/>
        <v>0</v>
      </c>
      <c r="J102" s="17">
        <v>7.33</v>
      </c>
      <c r="K102" s="17">
        <v>3.93</v>
      </c>
      <c r="L102" s="18">
        <f t="shared" si="14"/>
        <v>0</v>
      </c>
      <c r="M102" s="19">
        <f t="shared" si="15"/>
        <v>0</v>
      </c>
      <c r="N102" s="20">
        <v>0</v>
      </c>
      <c r="O102" s="20">
        <v>0</v>
      </c>
      <c r="P102" s="21">
        <f>L102+N102</f>
        <v>0</v>
      </c>
      <c r="Q102" s="22">
        <f t="shared" si="19"/>
        <v>0</v>
      </c>
      <c r="R102" s="23">
        <f t="shared" si="16"/>
        <v>0</v>
      </c>
      <c r="S102" s="26"/>
      <c r="T102" s="25"/>
      <c r="U102" s="20">
        <f t="shared" si="17"/>
        <v>0</v>
      </c>
      <c r="V102" s="20">
        <v>0</v>
      </c>
      <c r="W102" s="20">
        <v>0</v>
      </c>
    </row>
    <row r="103" spans="1:23" ht="15.75" x14ac:dyDescent="0.25">
      <c r="A103" s="14" t="s">
        <v>23</v>
      </c>
      <c r="B103" s="14">
        <v>1</v>
      </c>
      <c r="C103" s="15"/>
      <c r="D103" s="16">
        <v>22408</v>
      </c>
      <c r="E103" s="16">
        <v>22784</v>
      </c>
      <c r="F103" s="14">
        <f t="shared" si="12"/>
        <v>376</v>
      </c>
      <c r="G103" s="16">
        <v>5826</v>
      </c>
      <c r="H103" s="16">
        <v>5950</v>
      </c>
      <c r="I103" s="14">
        <f t="shared" si="13"/>
        <v>124</v>
      </c>
      <c r="J103" s="17">
        <v>7.33</v>
      </c>
      <c r="K103" s="17">
        <v>3.93</v>
      </c>
      <c r="L103" s="18">
        <f t="shared" si="14"/>
        <v>3243.4</v>
      </c>
      <c r="M103" s="19">
        <f t="shared" si="15"/>
        <v>248.12010000000001</v>
      </c>
      <c r="N103" s="20">
        <v>0</v>
      </c>
      <c r="O103" s="20">
        <v>-17.025314999999978</v>
      </c>
      <c r="P103" s="40">
        <v>0</v>
      </c>
      <c r="Q103" s="22">
        <f t="shared" si="19"/>
        <v>231.09478500000003</v>
      </c>
      <c r="R103" s="23">
        <f t="shared" si="16"/>
        <v>231.09478500000003</v>
      </c>
      <c r="S103" s="41"/>
      <c r="T103" s="42"/>
      <c r="U103" s="20">
        <f t="shared" si="17"/>
        <v>231.09478500000003</v>
      </c>
      <c r="V103" s="20">
        <v>0</v>
      </c>
      <c r="W103" s="20">
        <v>231.09478500000003</v>
      </c>
    </row>
    <row r="104" spans="1:23" ht="15.75" x14ac:dyDescent="0.25">
      <c r="A104" s="14" t="s">
        <v>24</v>
      </c>
      <c r="B104" s="14">
        <v>1</v>
      </c>
      <c r="C104" s="15"/>
      <c r="D104" s="16">
        <v>565</v>
      </c>
      <c r="E104" s="16">
        <v>573</v>
      </c>
      <c r="F104" s="14">
        <f t="shared" si="12"/>
        <v>8</v>
      </c>
      <c r="G104" s="16">
        <v>141</v>
      </c>
      <c r="H104" s="16">
        <v>143</v>
      </c>
      <c r="I104" s="14">
        <f t="shared" si="13"/>
        <v>2</v>
      </c>
      <c r="J104" s="17">
        <v>7.33</v>
      </c>
      <c r="K104" s="17">
        <v>3.93</v>
      </c>
      <c r="L104" s="18">
        <f t="shared" si="14"/>
        <v>66.5</v>
      </c>
      <c r="M104" s="19">
        <f t="shared" si="15"/>
        <v>5.08725</v>
      </c>
      <c r="N104" s="20">
        <v>0</v>
      </c>
      <c r="O104" s="20">
        <v>-1225.6893499999996</v>
      </c>
      <c r="P104" s="21">
        <f>L104+N104</f>
        <v>66.5</v>
      </c>
      <c r="Q104" s="22">
        <f t="shared" si="19"/>
        <v>-1220.6020999999996</v>
      </c>
      <c r="R104" s="23">
        <f t="shared" si="16"/>
        <v>-1154.1020999999996</v>
      </c>
      <c r="S104" s="24"/>
      <c r="T104" s="25"/>
      <c r="U104" s="20">
        <f t="shared" si="17"/>
        <v>-1154.1020999999996</v>
      </c>
      <c r="V104" s="20">
        <v>-1154.1020999999996</v>
      </c>
      <c r="W104" s="20">
        <v>0</v>
      </c>
    </row>
    <row r="105" spans="1:23" ht="15.75" x14ac:dyDescent="0.25">
      <c r="A105" s="28" t="s">
        <v>25</v>
      </c>
      <c r="B105" s="28">
        <v>1</v>
      </c>
      <c r="C105" s="29"/>
      <c r="D105" s="30">
        <v>3607</v>
      </c>
      <c r="E105" s="30">
        <v>3716</v>
      </c>
      <c r="F105" s="28">
        <f t="shared" si="12"/>
        <v>109</v>
      </c>
      <c r="G105" s="30">
        <v>1706</v>
      </c>
      <c r="H105" s="30">
        <v>1747</v>
      </c>
      <c r="I105" s="28">
        <f t="shared" si="13"/>
        <v>41</v>
      </c>
      <c r="J105" s="31">
        <v>7.33</v>
      </c>
      <c r="K105" s="31">
        <v>3.93</v>
      </c>
      <c r="L105" s="32">
        <f t="shared" si="14"/>
        <v>960.1</v>
      </c>
      <c r="M105" s="33">
        <f t="shared" si="15"/>
        <v>73.447649999999996</v>
      </c>
      <c r="N105" s="20">
        <v>0</v>
      </c>
      <c r="O105" s="20">
        <v>0</v>
      </c>
      <c r="P105" s="34">
        <f>L105+N105</f>
        <v>960.1</v>
      </c>
      <c r="Q105" s="35">
        <f t="shared" si="19"/>
        <v>73.447649999999996</v>
      </c>
      <c r="R105" s="36">
        <f t="shared" si="16"/>
        <v>1033.54765</v>
      </c>
      <c r="S105" s="41">
        <v>1033</v>
      </c>
      <c r="T105" s="37"/>
      <c r="U105" s="20">
        <f t="shared" si="17"/>
        <v>0.54764999999997599</v>
      </c>
      <c r="V105" s="20">
        <v>0</v>
      </c>
      <c r="W105" s="20">
        <v>0</v>
      </c>
    </row>
    <row r="106" spans="1:23" ht="16.5" thickBot="1" x14ac:dyDescent="0.3">
      <c r="A106" s="60" t="s">
        <v>26</v>
      </c>
      <c r="B106" s="61">
        <v>1</v>
      </c>
      <c r="C106" s="62"/>
      <c r="D106" s="63">
        <v>1099</v>
      </c>
      <c r="E106" s="63">
        <v>1890</v>
      </c>
      <c r="F106" s="61">
        <f t="shared" si="12"/>
        <v>791</v>
      </c>
      <c r="G106" s="61">
        <v>218</v>
      </c>
      <c r="H106" s="61">
        <v>583</v>
      </c>
      <c r="I106" s="61">
        <f t="shared" si="13"/>
        <v>365</v>
      </c>
      <c r="J106" s="64">
        <v>6.53</v>
      </c>
      <c r="K106" s="65">
        <v>3.93</v>
      </c>
      <c r="L106" s="66">
        <f t="shared" si="14"/>
        <v>6599.68</v>
      </c>
      <c r="M106" s="67">
        <f t="shared" si="15"/>
        <v>504.87551999999999</v>
      </c>
      <c r="N106" s="20">
        <v>0</v>
      </c>
      <c r="O106" s="20">
        <v>217.76872499999999</v>
      </c>
      <c r="P106" s="104">
        <v>0</v>
      </c>
      <c r="Q106" s="70">
        <f t="shared" si="19"/>
        <v>722.64424499999996</v>
      </c>
      <c r="R106" s="71">
        <f t="shared" si="16"/>
        <v>722.64424499999996</v>
      </c>
      <c r="S106" s="24">
        <v>723</v>
      </c>
      <c r="T106" s="73"/>
      <c r="U106" s="20">
        <f t="shared" si="17"/>
        <v>-0.35575500000004467</v>
      </c>
      <c r="V106" s="20">
        <v>0</v>
      </c>
      <c r="W106" s="20">
        <v>0</v>
      </c>
    </row>
    <row r="107" spans="1:23" ht="15.75" x14ac:dyDescent="0.25">
      <c r="A107" s="77" t="s">
        <v>27</v>
      </c>
      <c r="B107" s="77">
        <v>1</v>
      </c>
      <c r="C107" s="78"/>
      <c r="D107" s="79">
        <v>50710</v>
      </c>
      <c r="E107" s="79">
        <v>51522</v>
      </c>
      <c r="F107" s="77">
        <f t="shared" si="12"/>
        <v>812</v>
      </c>
      <c r="G107" s="79">
        <v>17237</v>
      </c>
      <c r="H107" s="79">
        <v>17530</v>
      </c>
      <c r="I107" s="77">
        <f t="shared" si="13"/>
        <v>293</v>
      </c>
      <c r="J107" s="80">
        <v>7.33</v>
      </c>
      <c r="K107" s="80">
        <v>3.93</v>
      </c>
      <c r="L107" s="81">
        <f t="shared" si="14"/>
        <v>7103.45</v>
      </c>
      <c r="M107" s="82">
        <f t="shared" si="15"/>
        <v>543.41392499999995</v>
      </c>
      <c r="N107" s="20">
        <v>0</v>
      </c>
      <c r="O107" s="20">
        <v>611.00396999999998</v>
      </c>
      <c r="P107" s="99">
        <v>0</v>
      </c>
      <c r="Q107" s="85">
        <f t="shared" si="19"/>
        <v>1154.417895</v>
      </c>
      <c r="R107" s="86">
        <f t="shared" si="16"/>
        <v>1154.417895</v>
      </c>
      <c r="S107" s="24">
        <v>1154</v>
      </c>
      <c r="T107" s="88"/>
      <c r="U107" s="20">
        <f t="shared" si="17"/>
        <v>0.41789500000004409</v>
      </c>
      <c r="V107" s="20">
        <v>0</v>
      </c>
      <c r="W107" s="20">
        <v>0</v>
      </c>
    </row>
    <row r="108" spans="1:23" ht="15.75" x14ac:dyDescent="0.25">
      <c r="A108" s="14" t="s">
        <v>28</v>
      </c>
      <c r="B108" s="14">
        <v>1</v>
      </c>
      <c r="C108" s="15"/>
      <c r="D108" s="16">
        <v>3378</v>
      </c>
      <c r="E108" s="16">
        <v>3505</v>
      </c>
      <c r="F108" s="14">
        <f t="shared" si="12"/>
        <v>127</v>
      </c>
      <c r="G108" s="16">
        <v>904</v>
      </c>
      <c r="H108" s="16">
        <v>952</v>
      </c>
      <c r="I108" s="14">
        <f t="shared" si="13"/>
        <v>48</v>
      </c>
      <c r="J108" s="17">
        <v>7.33</v>
      </c>
      <c r="K108" s="17">
        <v>3.93</v>
      </c>
      <c r="L108" s="18">
        <f t="shared" si="14"/>
        <v>1119.55</v>
      </c>
      <c r="M108" s="19">
        <f t="shared" si="15"/>
        <v>85.645574999999994</v>
      </c>
      <c r="N108" s="20">
        <v>0</v>
      </c>
      <c r="O108" s="20">
        <v>0</v>
      </c>
      <c r="P108" s="21">
        <f>L108+N108</f>
        <v>1119.55</v>
      </c>
      <c r="Q108" s="22">
        <f t="shared" si="19"/>
        <v>85.645574999999994</v>
      </c>
      <c r="R108" s="23">
        <f t="shared" si="16"/>
        <v>1205.195575</v>
      </c>
      <c r="S108" s="41">
        <v>1205</v>
      </c>
      <c r="T108" s="25"/>
      <c r="U108" s="20">
        <f t="shared" si="17"/>
        <v>0.19557499999996253</v>
      </c>
      <c r="V108" s="20">
        <v>0</v>
      </c>
      <c r="W108" s="20">
        <v>0</v>
      </c>
    </row>
    <row r="109" spans="1:23" ht="15.75" x14ac:dyDescent="0.25">
      <c r="A109" s="14" t="s">
        <v>29</v>
      </c>
      <c r="B109" s="14">
        <v>6</v>
      </c>
      <c r="C109" s="15"/>
      <c r="D109" s="16">
        <v>18735</v>
      </c>
      <c r="E109" s="16">
        <v>19289</v>
      </c>
      <c r="F109" s="14">
        <f t="shared" si="12"/>
        <v>554</v>
      </c>
      <c r="G109" s="16">
        <v>9937</v>
      </c>
      <c r="H109" s="16">
        <v>10260</v>
      </c>
      <c r="I109" s="14">
        <f t="shared" si="13"/>
        <v>323</v>
      </c>
      <c r="J109" s="17">
        <v>7.33</v>
      </c>
      <c r="K109" s="17">
        <v>3.93</v>
      </c>
      <c r="L109" s="18">
        <f t="shared" si="14"/>
        <v>5330.21</v>
      </c>
      <c r="M109" s="19">
        <f t="shared" si="15"/>
        <v>407.76106499999997</v>
      </c>
      <c r="N109" s="20">
        <v>0</v>
      </c>
      <c r="O109" s="20">
        <v>4960.4107050000011</v>
      </c>
      <c r="P109" s="40">
        <v>0</v>
      </c>
      <c r="Q109" s="22">
        <f t="shared" si="19"/>
        <v>5368.1717700000008</v>
      </c>
      <c r="R109" s="23">
        <f t="shared" si="16"/>
        <v>5368.1717700000008</v>
      </c>
      <c r="S109" s="26"/>
      <c r="T109" s="25"/>
      <c r="U109" s="20">
        <f t="shared" si="17"/>
        <v>5368.1717700000008</v>
      </c>
      <c r="V109" s="20">
        <v>0</v>
      </c>
      <c r="W109" s="20">
        <v>5368.1717700000008</v>
      </c>
    </row>
    <row r="110" spans="1:23" ht="15.75" x14ac:dyDescent="0.25">
      <c r="A110" s="105" t="s">
        <v>30</v>
      </c>
      <c r="B110" s="106">
        <v>6</v>
      </c>
      <c r="C110" s="107"/>
      <c r="D110" s="16">
        <v>0</v>
      </c>
      <c r="E110" s="16">
        <v>0</v>
      </c>
      <c r="F110" s="14">
        <f t="shared" si="12"/>
        <v>0</v>
      </c>
      <c r="G110" s="16">
        <v>0</v>
      </c>
      <c r="H110" s="16">
        <v>0</v>
      </c>
      <c r="I110" s="14">
        <f t="shared" si="13"/>
        <v>0</v>
      </c>
      <c r="J110" s="17">
        <v>7.33</v>
      </c>
      <c r="K110" s="17">
        <v>3.93</v>
      </c>
      <c r="L110" s="18">
        <f t="shared" si="14"/>
        <v>0</v>
      </c>
      <c r="M110" s="19">
        <f t="shared" si="15"/>
        <v>0</v>
      </c>
      <c r="N110" s="20">
        <v>0</v>
      </c>
      <c r="O110" s="20">
        <v>0</v>
      </c>
      <c r="P110" s="21">
        <f>L110+N110</f>
        <v>0</v>
      </c>
      <c r="Q110" s="22">
        <f t="shared" si="19"/>
        <v>0</v>
      </c>
      <c r="R110" s="23">
        <f t="shared" si="16"/>
        <v>0</v>
      </c>
      <c r="S110" s="26"/>
      <c r="T110" s="25"/>
      <c r="U110" s="20">
        <f t="shared" si="17"/>
        <v>0</v>
      </c>
      <c r="V110" s="20">
        <v>0</v>
      </c>
      <c r="W110" s="20">
        <v>0</v>
      </c>
    </row>
    <row r="111" spans="1:23" ht="15.75" x14ac:dyDescent="0.25">
      <c r="A111" s="14" t="s">
        <v>31</v>
      </c>
      <c r="B111" s="14">
        <v>1</v>
      </c>
      <c r="C111" s="15"/>
      <c r="D111" s="16">
        <v>938</v>
      </c>
      <c r="E111" s="16">
        <v>980</v>
      </c>
      <c r="F111" s="14">
        <f t="shared" si="12"/>
        <v>42</v>
      </c>
      <c r="G111" s="16">
        <v>79</v>
      </c>
      <c r="H111" s="16">
        <v>85</v>
      </c>
      <c r="I111" s="14">
        <f t="shared" si="13"/>
        <v>6</v>
      </c>
      <c r="J111" s="17">
        <v>7.33</v>
      </c>
      <c r="K111" s="17">
        <v>3.93</v>
      </c>
      <c r="L111" s="18">
        <f t="shared" si="14"/>
        <v>331.44</v>
      </c>
      <c r="M111" s="19">
        <f t="shared" si="15"/>
        <v>25.355159999999998</v>
      </c>
      <c r="N111" s="20">
        <v>0</v>
      </c>
      <c r="O111" s="20">
        <v>62.607600000000005</v>
      </c>
      <c r="P111" s="40">
        <v>0</v>
      </c>
      <c r="Q111" s="22">
        <f t="shared" si="19"/>
        <v>87.962760000000003</v>
      </c>
      <c r="R111" s="23">
        <f t="shared" si="16"/>
        <v>87.962760000000003</v>
      </c>
      <c r="S111" s="24"/>
      <c r="T111" s="42"/>
      <c r="U111" s="20">
        <f t="shared" si="17"/>
        <v>87.962760000000003</v>
      </c>
      <c r="V111" s="20">
        <v>0</v>
      </c>
      <c r="W111" s="20">
        <v>87.962760000000003</v>
      </c>
    </row>
    <row r="112" spans="1:23" ht="15.75" x14ac:dyDescent="0.25">
      <c r="A112" s="14" t="s">
        <v>32</v>
      </c>
      <c r="B112" s="14">
        <v>2</v>
      </c>
      <c r="C112" s="15"/>
      <c r="D112" s="16">
        <v>32566</v>
      </c>
      <c r="E112" s="16">
        <v>33644</v>
      </c>
      <c r="F112" s="14">
        <f t="shared" si="12"/>
        <v>1078</v>
      </c>
      <c r="G112" s="16"/>
      <c r="H112" s="16"/>
      <c r="I112" s="14">
        <f t="shared" si="13"/>
        <v>0</v>
      </c>
      <c r="J112" s="27">
        <v>6.53</v>
      </c>
      <c r="K112" s="17">
        <v>3.93</v>
      </c>
      <c r="L112" s="18">
        <f t="shared" si="14"/>
        <v>7039.34</v>
      </c>
      <c r="M112" s="19">
        <f t="shared" si="15"/>
        <v>538.50950999999998</v>
      </c>
      <c r="N112" s="20">
        <v>0</v>
      </c>
      <c r="O112" s="20">
        <v>0</v>
      </c>
      <c r="P112" s="21">
        <f>L112+N112</f>
        <v>7039.34</v>
      </c>
      <c r="Q112" s="22">
        <f t="shared" si="19"/>
        <v>538.50950999999998</v>
      </c>
      <c r="R112" s="23">
        <f t="shared" si="16"/>
        <v>7577.84951</v>
      </c>
      <c r="S112" s="41">
        <v>7578</v>
      </c>
      <c r="T112" s="25"/>
      <c r="U112" s="20">
        <f t="shared" si="17"/>
        <v>-0.15048999999999069</v>
      </c>
      <c r="V112" s="20">
        <v>0</v>
      </c>
      <c r="W112" s="20">
        <v>0</v>
      </c>
    </row>
    <row r="113" spans="1:23" ht="15.75" x14ac:dyDescent="0.25">
      <c r="A113" s="14" t="s">
        <v>33</v>
      </c>
      <c r="B113" s="14">
        <v>6</v>
      </c>
      <c r="C113" s="15"/>
      <c r="D113" s="16">
        <v>17</v>
      </c>
      <c r="E113" s="16">
        <v>17</v>
      </c>
      <c r="F113" s="14">
        <f t="shared" si="12"/>
        <v>0</v>
      </c>
      <c r="G113" s="16">
        <v>0</v>
      </c>
      <c r="H113" s="16">
        <v>0</v>
      </c>
      <c r="I113" s="14">
        <f t="shared" si="13"/>
        <v>0</v>
      </c>
      <c r="J113" s="17">
        <v>7.33</v>
      </c>
      <c r="K113" s="17">
        <v>3.93</v>
      </c>
      <c r="L113" s="18">
        <f t="shared" si="14"/>
        <v>0</v>
      </c>
      <c r="M113" s="19">
        <f t="shared" si="15"/>
        <v>0</v>
      </c>
      <c r="N113" s="20">
        <v>114.41000000000001</v>
      </c>
      <c r="O113" s="20">
        <v>8.7523650000000011</v>
      </c>
      <c r="P113" s="21">
        <f>L113+N113</f>
        <v>114.41000000000001</v>
      </c>
      <c r="Q113" s="22">
        <f t="shared" si="19"/>
        <v>8.7523650000000011</v>
      </c>
      <c r="R113" s="23">
        <f t="shared" si="16"/>
        <v>123.16236500000001</v>
      </c>
      <c r="S113" s="26"/>
      <c r="T113" s="25"/>
      <c r="U113" s="20">
        <f t="shared" si="17"/>
        <v>123.16236500000001</v>
      </c>
      <c r="V113" s="20">
        <v>114.41000000000001</v>
      </c>
      <c r="W113" s="20">
        <v>8.7523650000000011</v>
      </c>
    </row>
    <row r="114" spans="1:23" ht="15.75" x14ac:dyDescent="0.25">
      <c r="A114" s="14" t="s">
        <v>34</v>
      </c>
      <c r="B114" s="14">
        <v>6</v>
      </c>
      <c r="C114" s="15"/>
      <c r="D114" s="16">
        <v>4196</v>
      </c>
      <c r="E114" s="16">
        <v>4196</v>
      </c>
      <c r="F114" s="14">
        <f t="shared" si="12"/>
        <v>0</v>
      </c>
      <c r="G114" s="16">
        <v>1919</v>
      </c>
      <c r="H114" s="16">
        <v>1919</v>
      </c>
      <c r="I114" s="14">
        <f t="shared" si="13"/>
        <v>0</v>
      </c>
      <c r="J114" s="17">
        <v>7.33</v>
      </c>
      <c r="K114" s="17">
        <v>3.93</v>
      </c>
      <c r="L114" s="18">
        <f t="shared" si="14"/>
        <v>0</v>
      </c>
      <c r="M114" s="19">
        <f t="shared" si="15"/>
        <v>0</v>
      </c>
      <c r="N114" s="20">
        <v>1045.4099999999999</v>
      </c>
      <c r="O114" s="20">
        <v>79.973864999999989</v>
      </c>
      <c r="P114" s="21">
        <f>L114+N114</f>
        <v>1045.4099999999999</v>
      </c>
      <c r="Q114" s="22">
        <f t="shared" si="19"/>
        <v>79.973864999999989</v>
      </c>
      <c r="R114" s="23">
        <f t="shared" si="16"/>
        <v>1125.3838649999998</v>
      </c>
      <c r="S114" s="24"/>
      <c r="T114" s="108"/>
      <c r="U114" s="20">
        <f t="shared" si="17"/>
        <v>1125.3838649999998</v>
      </c>
      <c r="V114" s="20">
        <v>1045.4099999999999</v>
      </c>
      <c r="W114" s="20">
        <v>79.973864999999989</v>
      </c>
    </row>
    <row r="115" spans="1:23" ht="15.75" x14ac:dyDescent="0.25">
      <c r="A115" s="92">
        <v>75</v>
      </c>
      <c r="B115" s="92">
        <v>2</v>
      </c>
      <c r="C115" s="94"/>
      <c r="D115" s="95">
        <v>0</v>
      </c>
      <c r="E115" s="95">
        <v>0</v>
      </c>
      <c r="F115" s="14">
        <f t="shared" si="12"/>
        <v>0</v>
      </c>
      <c r="G115" s="102">
        <v>0</v>
      </c>
      <c r="H115" s="102">
        <v>0</v>
      </c>
      <c r="I115" s="14">
        <f t="shared" si="13"/>
        <v>0</v>
      </c>
      <c r="J115" s="17">
        <v>7.33</v>
      </c>
      <c r="K115" s="17">
        <v>3.93</v>
      </c>
      <c r="L115" s="18">
        <f t="shared" si="14"/>
        <v>0</v>
      </c>
      <c r="M115" s="19">
        <f t="shared" si="15"/>
        <v>0</v>
      </c>
      <c r="N115" s="20">
        <v>0</v>
      </c>
      <c r="O115" s="20">
        <v>0</v>
      </c>
      <c r="P115" s="21">
        <f t="shared" ref="P115:P116" si="20">L115+N115</f>
        <v>0</v>
      </c>
      <c r="Q115" s="22">
        <f t="shared" si="19"/>
        <v>0</v>
      </c>
      <c r="R115" s="23">
        <f t="shared" si="16"/>
        <v>0</v>
      </c>
      <c r="S115" s="103"/>
      <c r="T115" s="103"/>
      <c r="U115" s="20">
        <f t="shared" si="17"/>
        <v>0</v>
      </c>
      <c r="V115" s="20">
        <v>0</v>
      </c>
      <c r="W115" s="20">
        <v>0</v>
      </c>
    </row>
    <row r="116" spans="1:23" ht="15.75" x14ac:dyDescent="0.25">
      <c r="A116" s="92">
        <v>122</v>
      </c>
      <c r="B116" s="93"/>
      <c r="C116" s="94"/>
      <c r="D116" s="95">
        <v>30</v>
      </c>
      <c r="E116" s="95">
        <v>30</v>
      </c>
      <c r="F116" s="14">
        <f t="shared" si="12"/>
        <v>0</v>
      </c>
      <c r="G116" s="102">
        <v>0</v>
      </c>
      <c r="H116" s="102">
        <v>0</v>
      </c>
      <c r="I116" s="14">
        <f t="shared" si="13"/>
        <v>0</v>
      </c>
      <c r="J116" s="17">
        <v>7.33</v>
      </c>
      <c r="K116" s="17">
        <v>3.93</v>
      </c>
      <c r="L116" s="18">
        <f t="shared" si="14"/>
        <v>0</v>
      </c>
      <c r="M116" s="19">
        <f t="shared" si="15"/>
        <v>0</v>
      </c>
      <c r="N116" s="20">
        <v>219.9</v>
      </c>
      <c r="O116" s="20">
        <v>16.82235</v>
      </c>
      <c r="P116" s="21">
        <f t="shared" si="20"/>
        <v>219.9</v>
      </c>
      <c r="Q116" s="22">
        <f t="shared" si="19"/>
        <v>16.82235</v>
      </c>
      <c r="R116" s="23">
        <f t="shared" si="16"/>
        <v>236.72235000000001</v>
      </c>
      <c r="S116" s="24"/>
      <c r="T116" s="103"/>
      <c r="U116" s="20">
        <f t="shared" si="17"/>
        <v>236.72235000000001</v>
      </c>
      <c r="V116" s="20">
        <v>219.9</v>
      </c>
      <c r="W116" s="20">
        <v>16.82235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2025-10-16T11:46:04Z</dcterms:created>
  <dcterms:modified xsi:type="dcterms:W3CDTF">2025-10-16T11:46:26Z</dcterms:modified>
</cp:coreProperties>
</file>